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365" windowHeight="94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'Sheet1'!$A$1:$M$102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<sst xmlns="http://schemas.openxmlformats.org/spreadsheetml/2006/main" count="378" uniqueCount="260">
  <si>
    <r>
      <rPr>
        <sz val="10"/>
        <rFont val="宋体"/>
        <family val="0"/>
      </rPr>
      <t>课程类别</t>
    </r>
  </si>
  <si>
    <r>
      <rPr>
        <sz val="10"/>
        <rFont val="宋体"/>
        <family val="0"/>
      </rPr>
      <t>课程性质</t>
    </r>
  </si>
  <si>
    <r>
      <rPr>
        <sz val="10"/>
        <rFont val="宋体"/>
        <family val="0"/>
      </rPr>
      <t>课程名称</t>
    </r>
  </si>
  <si>
    <r>
      <rPr>
        <sz val="10"/>
        <rFont val="宋体"/>
        <family val="0"/>
      </rPr>
      <t>课程英文名称</t>
    </r>
  </si>
  <si>
    <r>
      <rPr>
        <sz val="10"/>
        <rFont val="宋体"/>
        <family val="0"/>
      </rPr>
      <t>学分</t>
    </r>
  </si>
  <si>
    <r>
      <rPr>
        <sz val="10"/>
        <rFont val="宋体"/>
        <family val="0"/>
      </rPr>
      <t>总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学时</t>
    </r>
  </si>
  <si>
    <r>
      <rPr>
        <sz val="10"/>
        <rFont val="宋体"/>
        <family val="0"/>
      </rPr>
      <t>讲课</t>
    </r>
  </si>
  <si>
    <r>
      <rPr>
        <sz val="10"/>
        <rFont val="宋体"/>
        <family val="0"/>
      </rPr>
      <t>实验</t>
    </r>
  </si>
  <si>
    <r>
      <rPr>
        <sz val="10"/>
        <rFont val="宋体"/>
        <family val="0"/>
      </rPr>
      <t>课外</t>
    </r>
  </si>
  <si>
    <r>
      <rPr>
        <sz val="10"/>
        <rFont val="宋体"/>
        <family val="0"/>
      </rPr>
      <t>开课单位</t>
    </r>
  </si>
  <si>
    <r>
      <rPr>
        <sz val="10"/>
        <rFont val="宋体"/>
        <family val="0"/>
      </rPr>
      <t>开课学期</t>
    </r>
  </si>
  <si>
    <r>
      <rPr>
        <sz val="9"/>
        <rFont val="宋体"/>
        <family val="0"/>
      </rPr>
      <t>形势与政策</t>
    </r>
  </si>
  <si>
    <t>Situation &amp; Policy</t>
  </si>
  <si>
    <t>马院（各）</t>
  </si>
  <si>
    <r>
      <rPr>
        <sz val="9"/>
        <rFont val="宋体"/>
        <family val="0"/>
      </rPr>
      <t>各</t>
    </r>
  </si>
  <si>
    <r>
      <rPr>
        <sz val="9"/>
        <rFont val="宋体"/>
        <family val="0"/>
      </rPr>
      <t>军事理论</t>
    </r>
  </si>
  <si>
    <t>Military Theory</t>
  </si>
  <si>
    <r>
      <rPr>
        <sz val="9"/>
        <rFont val="宋体"/>
        <family val="0"/>
      </rPr>
      <t>人武部</t>
    </r>
  </si>
  <si>
    <r>
      <rPr>
        <sz val="9"/>
        <rFont val="宋体"/>
        <family val="0"/>
      </rPr>
      <t>思想道德修养与法律基础</t>
    </r>
  </si>
  <si>
    <t>Morals and Ethics &amp; Law Fundamentals</t>
  </si>
  <si>
    <r>
      <rPr>
        <sz val="9"/>
        <rFont val="宋体"/>
        <family val="0"/>
      </rPr>
      <t>马院</t>
    </r>
  </si>
  <si>
    <r>
      <rPr>
        <sz val="9"/>
        <rFont val="宋体"/>
        <family val="0"/>
      </rPr>
      <t>中国近现代史纲要</t>
    </r>
  </si>
  <si>
    <t>Modern Chinese History</t>
  </si>
  <si>
    <r>
      <rPr>
        <sz val="9"/>
        <rFont val="宋体"/>
        <family val="0"/>
      </rPr>
      <t>马克思主义基本原理</t>
    </r>
  </si>
  <si>
    <t>Marxism Basic Theory</t>
  </si>
  <si>
    <r>
      <rPr>
        <sz val="9"/>
        <rFont val="宋体"/>
        <family val="0"/>
      </rPr>
      <t>毛泽东思想和中国特色社会主义理论体系概论</t>
    </r>
  </si>
  <si>
    <t>Introduction to Mao Zedong Thought and Theory of Socialism With Chinese Characteristics</t>
  </si>
  <si>
    <t>Career Development</t>
  </si>
  <si>
    <r>
      <rPr>
        <sz val="9"/>
        <rFont val="宋体"/>
        <family val="0"/>
      </rPr>
      <t>法政院</t>
    </r>
  </si>
  <si>
    <r>
      <rPr>
        <sz val="9"/>
        <rFont val="宋体"/>
        <family val="0"/>
      </rPr>
      <t>线上</t>
    </r>
    <r>
      <rPr>
        <sz val="9"/>
        <rFont val="Times New Roman"/>
        <family val="1"/>
      </rPr>
      <t>6</t>
    </r>
    <r>
      <rPr>
        <sz val="9"/>
        <rFont val="宋体"/>
        <family val="0"/>
      </rPr>
      <t>学时</t>
    </r>
  </si>
  <si>
    <t>Employment Guidance</t>
  </si>
  <si>
    <t xml:space="preserve">Innovation and entrepreneurship 
Foundation </t>
  </si>
  <si>
    <r>
      <rPr>
        <sz val="9"/>
        <rFont val="宋体"/>
        <family val="0"/>
      </rPr>
      <t>管工院</t>
    </r>
  </si>
  <si>
    <r>
      <rPr>
        <sz val="9"/>
        <rFont val="宋体"/>
        <family val="0"/>
      </rPr>
      <t>体育（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）</t>
    </r>
  </si>
  <si>
    <r>
      <t>Physical Education</t>
    </r>
    <r>
      <rPr>
        <sz val="9"/>
        <color indexed="8"/>
        <rFont val="宋体"/>
        <family val="0"/>
      </rPr>
      <t>（</t>
    </r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0"/>
      </rPr>
      <t>）</t>
    </r>
  </si>
  <si>
    <r>
      <rPr>
        <sz val="9"/>
        <rFont val="宋体"/>
        <family val="0"/>
      </rPr>
      <t>体育部</t>
    </r>
  </si>
  <si>
    <r>
      <rPr>
        <sz val="9"/>
        <rFont val="宋体"/>
        <family val="0"/>
      </rPr>
      <t>体育（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）</t>
    </r>
  </si>
  <si>
    <r>
      <t>Physical Education</t>
    </r>
    <r>
      <rPr>
        <sz val="9"/>
        <color indexed="8"/>
        <rFont val="宋体"/>
        <family val="0"/>
      </rPr>
      <t>（</t>
    </r>
    <r>
      <rPr>
        <sz val="9"/>
        <color indexed="8"/>
        <rFont val="Times New Roman"/>
        <family val="1"/>
      </rPr>
      <t>2</t>
    </r>
    <r>
      <rPr>
        <sz val="9"/>
        <color indexed="8"/>
        <rFont val="宋体"/>
        <family val="0"/>
      </rPr>
      <t>）</t>
    </r>
  </si>
  <si>
    <r>
      <rPr>
        <sz val="9"/>
        <rFont val="宋体"/>
        <family val="0"/>
      </rPr>
      <t>体育（</t>
    </r>
    <r>
      <rPr>
        <sz val="9"/>
        <rFont val="Times New Roman"/>
        <family val="1"/>
      </rPr>
      <t>3</t>
    </r>
    <r>
      <rPr>
        <sz val="9"/>
        <rFont val="宋体"/>
        <family val="0"/>
      </rPr>
      <t>）</t>
    </r>
  </si>
  <si>
    <r>
      <t>Physical Education</t>
    </r>
    <r>
      <rPr>
        <sz val="9"/>
        <color indexed="8"/>
        <rFont val="宋体"/>
        <family val="0"/>
      </rPr>
      <t>（</t>
    </r>
    <r>
      <rPr>
        <sz val="9"/>
        <color indexed="8"/>
        <rFont val="Times New Roman"/>
        <family val="1"/>
      </rPr>
      <t>3</t>
    </r>
    <r>
      <rPr>
        <sz val="9"/>
        <color indexed="8"/>
        <rFont val="宋体"/>
        <family val="0"/>
      </rPr>
      <t>）</t>
    </r>
  </si>
  <si>
    <r>
      <rPr>
        <sz val="9"/>
        <rFont val="宋体"/>
        <family val="0"/>
      </rPr>
      <t>体育（</t>
    </r>
    <r>
      <rPr>
        <sz val="9"/>
        <rFont val="Times New Roman"/>
        <family val="1"/>
      </rPr>
      <t>4</t>
    </r>
    <r>
      <rPr>
        <sz val="9"/>
        <rFont val="宋体"/>
        <family val="0"/>
      </rPr>
      <t>）</t>
    </r>
  </si>
  <si>
    <r>
      <t>Physical Education</t>
    </r>
    <r>
      <rPr>
        <sz val="9"/>
        <color indexed="8"/>
        <rFont val="宋体"/>
        <family val="0"/>
      </rPr>
      <t>（</t>
    </r>
    <r>
      <rPr>
        <sz val="9"/>
        <color indexed="8"/>
        <rFont val="Times New Roman"/>
        <family val="1"/>
      </rPr>
      <t>4</t>
    </r>
    <r>
      <rPr>
        <sz val="9"/>
        <color indexed="8"/>
        <rFont val="宋体"/>
        <family val="0"/>
      </rPr>
      <t>）</t>
    </r>
  </si>
  <si>
    <r>
      <rPr>
        <sz val="9"/>
        <rFont val="宋体"/>
        <family val="0"/>
      </rPr>
      <t>心理健康教育</t>
    </r>
  </si>
  <si>
    <t>Psychological Health Education</t>
  </si>
  <si>
    <t>大气科学概论</t>
  </si>
  <si>
    <t>Introduction to Atmospheric Science</t>
  </si>
  <si>
    <r>
      <rPr>
        <sz val="9"/>
        <rFont val="宋体"/>
        <family val="0"/>
      </rPr>
      <t>通用英语（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）</t>
    </r>
  </si>
  <si>
    <r>
      <t>English for General Purpose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）</t>
    </r>
  </si>
  <si>
    <r>
      <rPr>
        <sz val="9"/>
        <rFont val="宋体"/>
        <family val="0"/>
      </rPr>
      <t>文学院</t>
    </r>
  </si>
  <si>
    <r>
      <rPr>
        <sz val="9"/>
        <rFont val="宋体"/>
        <family val="0"/>
      </rPr>
      <t>通用英语（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）</t>
    </r>
  </si>
  <si>
    <r>
      <t>English for General Purpose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）</t>
    </r>
  </si>
  <si>
    <r>
      <rPr>
        <sz val="9"/>
        <rFont val="宋体"/>
        <family val="0"/>
      </rPr>
      <t>学术英语（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）</t>
    </r>
  </si>
  <si>
    <r>
      <t>English for Academic Purpose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）</t>
    </r>
  </si>
  <si>
    <r>
      <rPr>
        <sz val="9"/>
        <rFont val="宋体"/>
        <family val="0"/>
      </rPr>
      <t>学术英语（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）</t>
    </r>
  </si>
  <si>
    <r>
      <t>English for Academic Purpose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）</t>
    </r>
  </si>
  <si>
    <r>
      <rPr>
        <sz val="9"/>
        <rFont val="宋体"/>
        <family val="0"/>
      </rPr>
      <t>线上</t>
    </r>
    <r>
      <rPr>
        <sz val="9"/>
        <rFont val="Times New Roman"/>
        <family val="1"/>
      </rPr>
      <t>16</t>
    </r>
    <r>
      <rPr>
        <sz val="9"/>
        <rFont val="宋体"/>
        <family val="0"/>
      </rPr>
      <t>学时</t>
    </r>
  </si>
  <si>
    <r>
      <rPr>
        <sz val="9"/>
        <rFont val="宋体"/>
        <family val="0"/>
      </rPr>
      <t>高等数学</t>
    </r>
    <r>
      <rPr>
        <sz val="9"/>
        <rFont val="Times New Roman"/>
        <family val="1"/>
      </rPr>
      <t>Ⅰ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）</t>
    </r>
  </si>
  <si>
    <r>
      <t>Advanced MathematicsⅠ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）</t>
    </r>
  </si>
  <si>
    <r>
      <rPr>
        <sz val="9"/>
        <rFont val="宋体"/>
        <family val="0"/>
      </rPr>
      <t>数统院</t>
    </r>
  </si>
  <si>
    <r>
      <rPr>
        <sz val="9"/>
        <rFont val="宋体"/>
        <family val="0"/>
      </rPr>
      <t>高等数学</t>
    </r>
    <r>
      <rPr>
        <sz val="9"/>
        <rFont val="Times New Roman"/>
        <family val="1"/>
      </rPr>
      <t>Ⅰ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）</t>
    </r>
  </si>
  <si>
    <r>
      <t>Advanced MathematicsⅠ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）</t>
    </r>
  </si>
  <si>
    <r>
      <rPr>
        <sz val="9"/>
        <rFont val="宋体"/>
        <family val="0"/>
      </rPr>
      <t>线性代数</t>
    </r>
  </si>
  <si>
    <t>Linear Algebra</t>
  </si>
  <si>
    <r>
      <rPr>
        <sz val="9"/>
        <rFont val="宋体"/>
        <family val="0"/>
      </rPr>
      <t>概率统计</t>
    </r>
  </si>
  <si>
    <t>Probability Theory and Statistics</t>
  </si>
  <si>
    <r>
      <rPr>
        <sz val="9"/>
        <rFont val="宋体"/>
        <family val="0"/>
      </rPr>
      <t>大学物理</t>
    </r>
    <r>
      <rPr>
        <sz val="9"/>
        <rFont val="Times New Roman"/>
        <family val="1"/>
      </rPr>
      <t>Ⅱ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）</t>
    </r>
  </si>
  <si>
    <r>
      <t>College Physics Ⅱ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）</t>
    </r>
  </si>
  <si>
    <r>
      <rPr>
        <sz val="9"/>
        <rFont val="宋体"/>
        <family val="0"/>
      </rPr>
      <t>物电院</t>
    </r>
  </si>
  <si>
    <r>
      <rPr>
        <sz val="9"/>
        <rFont val="宋体"/>
        <family val="0"/>
      </rPr>
      <t>大学物理</t>
    </r>
    <r>
      <rPr>
        <sz val="9"/>
        <rFont val="Times New Roman"/>
        <family val="1"/>
      </rPr>
      <t>Ⅱ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）</t>
    </r>
  </si>
  <si>
    <r>
      <t>College Physics Ⅱ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）</t>
    </r>
  </si>
  <si>
    <r>
      <rPr>
        <sz val="9"/>
        <rFont val="宋体"/>
        <family val="0"/>
      </rPr>
      <t>大学物理实验</t>
    </r>
    <r>
      <rPr>
        <sz val="9"/>
        <rFont val="Times New Roman"/>
        <family val="1"/>
      </rPr>
      <t>Ⅱ</t>
    </r>
  </si>
  <si>
    <t>计算机导论</t>
  </si>
  <si>
    <t xml:space="preserve">Introduction to Computer </t>
  </si>
  <si>
    <t>计软院</t>
  </si>
  <si>
    <t>专业导论</t>
  </si>
  <si>
    <t>Introduction to Specialties</t>
  </si>
  <si>
    <r>
      <rPr>
        <sz val="10"/>
        <rFont val="宋体"/>
        <family val="0"/>
      </rPr>
      <t>应修合计</t>
    </r>
  </si>
  <si>
    <r>
      <rPr>
        <sz val="10"/>
        <rFont val="宋体"/>
        <family val="0"/>
      </rPr>
      <t>学科基础课程</t>
    </r>
  </si>
  <si>
    <t>Programming Fundamentals</t>
  </si>
  <si>
    <r>
      <rPr>
        <sz val="9"/>
        <rFont val="宋体"/>
        <family val="0"/>
      </rPr>
      <t>离散数学</t>
    </r>
  </si>
  <si>
    <t>Discrete Mathematics Ⅰ</t>
  </si>
  <si>
    <r>
      <rPr>
        <sz val="9"/>
        <rFont val="宋体"/>
        <family val="0"/>
      </rPr>
      <t>数据结构</t>
    </r>
    <r>
      <rPr>
        <sz val="9"/>
        <rFont val="Times New Roman"/>
        <family val="1"/>
      </rPr>
      <t>Ⅰ</t>
    </r>
  </si>
  <si>
    <t>Data Structure Ⅰ</t>
  </si>
  <si>
    <t>Basic Electronic Technology Ⅰ</t>
  </si>
  <si>
    <t>Computer Organization and Aritechture Ⅰ</t>
  </si>
  <si>
    <t>Computer Network Ⅰ</t>
  </si>
  <si>
    <t>Operating System Ⅰ</t>
  </si>
  <si>
    <t>专业主干课程</t>
  </si>
  <si>
    <t>Object-Oriented Programming Ⅱ</t>
  </si>
  <si>
    <t>Software Engineering Ⅰ</t>
  </si>
  <si>
    <r>
      <rPr>
        <sz val="9"/>
        <rFont val="宋体"/>
        <family val="0"/>
      </rPr>
      <t>数据库系统原理</t>
    </r>
    <r>
      <rPr>
        <sz val="9"/>
        <rFont val="Times New Roman"/>
        <family val="1"/>
      </rPr>
      <t>Ⅰ</t>
    </r>
  </si>
  <si>
    <t>Database System Principles Ⅰ</t>
  </si>
  <si>
    <r>
      <rPr>
        <sz val="9"/>
        <rFont val="宋体"/>
        <family val="0"/>
      </rPr>
      <t>算法设计与分析</t>
    </r>
    <r>
      <rPr>
        <sz val="9"/>
        <rFont val="Times New Roman"/>
        <family val="1"/>
      </rPr>
      <t>Ⅰ</t>
    </r>
  </si>
  <si>
    <t>Algorithm Design and Analysis Ⅰ</t>
  </si>
  <si>
    <t>Digital Image Processing Ⅰ</t>
  </si>
  <si>
    <r>
      <rPr>
        <sz val="9"/>
        <rFont val="宋体"/>
        <family val="0"/>
      </rPr>
      <t>人工智能导论</t>
    </r>
    <r>
      <rPr>
        <sz val="9"/>
        <rFont val="Times New Roman"/>
        <family val="1"/>
      </rPr>
      <t>Ⅰ</t>
    </r>
  </si>
  <si>
    <t>Introduction to Artificia l ⅠIntelligence</t>
  </si>
  <si>
    <r>
      <rPr>
        <sz val="9"/>
        <rFont val="宋体"/>
        <family val="0"/>
      </rPr>
      <t>编译原理</t>
    </r>
    <r>
      <rPr>
        <sz val="9"/>
        <rFont val="Times New Roman"/>
        <family val="1"/>
      </rPr>
      <t>Ⅰ</t>
    </r>
  </si>
  <si>
    <t>Compile Principles Ⅰ</t>
  </si>
  <si>
    <r>
      <rPr>
        <sz val="9"/>
        <rFont val="宋体"/>
        <family val="0"/>
      </rPr>
      <t>气象信息系统工程</t>
    </r>
  </si>
  <si>
    <t>Meteorological Information System Engineering</t>
  </si>
  <si>
    <r>
      <rPr>
        <sz val="9"/>
        <rFont val="宋体"/>
        <family val="0"/>
      </rPr>
      <t>应修合计</t>
    </r>
  </si>
  <si>
    <t>数理逻辑</t>
  </si>
  <si>
    <t>Mathematical Logic</t>
  </si>
  <si>
    <t>计算机接口技术</t>
  </si>
  <si>
    <t>Computer Interface Technology</t>
  </si>
  <si>
    <r>
      <t>Java EE</t>
    </r>
    <r>
      <rPr>
        <sz val="9"/>
        <rFont val="宋体"/>
        <family val="0"/>
      </rPr>
      <t>软件开发</t>
    </r>
    <r>
      <rPr>
        <sz val="9"/>
        <rFont val="Times New Roman"/>
        <family val="1"/>
      </rPr>
      <t>ⅠⅠ</t>
    </r>
  </si>
  <si>
    <t>Java EE Software Development ⅠⅠ</t>
  </si>
  <si>
    <t>计算机安全导论</t>
  </si>
  <si>
    <t>Introduction to Computer Security</t>
  </si>
  <si>
    <t>随机算法</t>
  </si>
  <si>
    <t>Randomized Algorithm</t>
  </si>
  <si>
    <t>机器学习</t>
  </si>
  <si>
    <t>Machine Learning</t>
  </si>
  <si>
    <t>区块链</t>
  </si>
  <si>
    <t>Block Chain</t>
  </si>
  <si>
    <t>大数据技术</t>
  </si>
  <si>
    <t>Big Data Technology</t>
  </si>
  <si>
    <t>嵌入式系统设计</t>
  </si>
  <si>
    <t>Embedded System Design</t>
  </si>
  <si>
    <t>并行与分布式计算</t>
  </si>
  <si>
    <t>Parallel Computing and  Distributed Computing</t>
  </si>
  <si>
    <t>移动平台开发技术与应用</t>
  </si>
  <si>
    <t>Mobile Platform Development Technology and Application</t>
  </si>
  <si>
    <t>自然语言处理</t>
  </si>
  <si>
    <t>Natural Language Processing</t>
  </si>
  <si>
    <t>网络信息检索</t>
  </si>
  <si>
    <t>Network Information Retrieval</t>
  </si>
  <si>
    <t>语音识别技术</t>
  </si>
  <si>
    <t>Speech Recognition</t>
  </si>
  <si>
    <t>机器人技术</t>
  </si>
  <si>
    <t>Robotics Techniques</t>
  </si>
  <si>
    <t>计算机视觉</t>
  </si>
  <si>
    <t xml:space="preserve"> Computer Vision</t>
  </si>
  <si>
    <t>安全编程技术</t>
  </si>
  <si>
    <t>Security Programming Technology</t>
  </si>
  <si>
    <t>计算机图形学</t>
  </si>
  <si>
    <t>Computer Graphics</t>
  </si>
  <si>
    <t>人机交互机术</t>
  </si>
  <si>
    <t xml:space="preserve"> Human Machine Interaction</t>
  </si>
  <si>
    <t>物联网技术</t>
  </si>
  <si>
    <t>Internet of Things</t>
  </si>
  <si>
    <t>云计算技术</t>
  </si>
  <si>
    <t>Cloud Computing  Technology</t>
  </si>
  <si>
    <r>
      <rPr>
        <sz val="9"/>
        <rFont val="宋体"/>
        <family val="0"/>
      </rPr>
      <t>中国近现代史纲要实践</t>
    </r>
  </si>
  <si>
    <t>Modern Chinese History Practice</t>
  </si>
  <si>
    <t>1W</t>
  </si>
  <si>
    <r>
      <rPr>
        <sz val="9"/>
        <rFont val="宋体"/>
        <family val="0"/>
      </rPr>
      <t>毛泽东思想和中国特色社会主义理论体系概论实践</t>
    </r>
  </si>
  <si>
    <t>Introduction to Mao Zedong Thought and Theory of Socialism With Chinese Characteristics Practice</t>
  </si>
  <si>
    <r>
      <rPr>
        <sz val="9"/>
        <rFont val="宋体"/>
        <family val="0"/>
      </rPr>
      <t>军训</t>
    </r>
  </si>
  <si>
    <t>Military Training</t>
  </si>
  <si>
    <t>2W</t>
  </si>
  <si>
    <r>
      <rPr>
        <sz val="9"/>
        <rFont val="宋体"/>
        <family val="0"/>
      </rPr>
      <t>暑期社会实践</t>
    </r>
  </si>
  <si>
    <t>Summer Social Practice</t>
  </si>
  <si>
    <t>6W</t>
  </si>
  <si>
    <r>
      <rPr>
        <sz val="9"/>
        <rFont val="宋体"/>
        <family val="0"/>
      </rPr>
      <t>计软院</t>
    </r>
  </si>
  <si>
    <r>
      <rPr>
        <sz val="9"/>
        <rFont val="宋体"/>
        <family val="0"/>
      </rPr>
      <t>暑期</t>
    </r>
  </si>
  <si>
    <r>
      <rPr>
        <sz val="9"/>
        <rFont val="宋体"/>
        <family val="0"/>
      </rPr>
      <t>毕业实习</t>
    </r>
  </si>
  <si>
    <t>Graduation Practice</t>
  </si>
  <si>
    <t>4W</t>
  </si>
  <si>
    <r>
      <rPr>
        <sz val="9"/>
        <rFont val="宋体"/>
        <family val="0"/>
      </rPr>
      <t>毕业设计（论文）</t>
    </r>
  </si>
  <si>
    <r>
      <t>Graduation Design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Dissertation</t>
    </r>
    <r>
      <rPr>
        <sz val="9"/>
        <rFont val="宋体"/>
        <family val="0"/>
      </rPr>
      <t>）</t>
    </r>
  </si>
  <si>
    <t>12W</t>
  </si>
  <si>
    <r>
      <t>7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8</t>
    </r>
  </si>
  <si>
    <t>劳动</t>
  </si>
  <si>
    <t>创新创业训练</t>
  </si>
  <si>
    <r>
      <rPr>
        <sz val="9"/>
        <rFont val="宋体"/>
        <family val="0"/>
      </rPr>
      <t>通过学科竞赛、创新训练项目、发表论文、发明专利、技能证书等方式获得</t>
    </r>
  </si>
  <si>
    <t>程序设计实践</t>
  </si>
  <si>
    <t xml:space="preserve">Comprehensive Training of Programming </t>
  </si>
  <si>
    <t>面向对象程序设计实践</t>
  </si>
  <si>
    <t>Comprehensive Training of Object-Oriented Programming</t>
  </si>
  <si>
    <r>
      <rPr>
        <sz val="9"/>
        <rFont val="宋体"/>
        <family val="0"/>
      </rPr>
      <t>数据结构课程设计</t>
    </r>
  </si>
  <si>
    <t>Practicum of Data Structure</t>
  </si>
  <si>
    <t>数学建模综合实训</t>
  </si>
  <si>
    <t>Comprehensive training of mathematical modeling</t>
  </si>
  <si>
    <t>数据库系统原理课程设计</t>
  </si>
  <si>
    <t>Practicum of Database System Principles</t>
  </si>
  <si>
    <r>
      <rPr>
        <sz val="9"/>
        <rFont val="宋体"/>
        <family val="0"/>
      </rPr>
      <t>计算机组成与系统结构课程设计</t>
    </r>
  </si>
  <si>
    <t>Practicum of Computer Compostion and System Structure</t>
  </si>
  <si>
    <r>
      <rPr>
        <sz val="9"/>
        <rFont val="宋体"/>
        <family val="0"/>
      </rPr>
      <t>计算机网络实践</t>
    </r>
  </si>
  <si>
    <t>Practicum of Comprehensive Training of Computer Network</t>
  </si>
  <si>
    <r>
      <rPr>
        <sz val="9"/>
        <rFont val="宋体"/>
        <family val="0"/>
      </rPr>
      <t>操作系统课程设计</t>
    </r>
  </si>
  <si>
    <t>Practicum of Operating System</t>
  </si>
  <si>
    <r>
      <rPr>
        <sz val="9"/>
        <rFont val="宋体"/>
        <family val="0"/>
      </rPr>
      <t>编译原理综合实践</t>
    </r>
  </si>
  <si>
    <t>Comprehensive Training of Compiler Principles</t>
  </si>
  <si>
    <t>软件工程综合实践</t>
  </si>
  <si>
    <t xml:space="preserve">Comprehensive Training of Software Engineering </t>
  </si>
  <si>
    <r>
      <rPr>
        <sz val="10"/>
        <rFont val="宋体"/>
        <family val="0"/>
      </rPr>
      <t>应修小计</t>
    </r>
  </si>
  <si>
    <t>图像处理技术应用实践</t>
  </si>
  <si>
    <t>Application of Image Processing Technology</t>
  </si>
  <si>
    <r>
      <t>Java EE</t>
    </r>
    <r>
      <rPr>
        <sz val="9"/>
        <rFont val="宋体"/>
        <family val="0"/>
      </rPr>
      <t>软件开发实践</t>
    </r>
    <r>
      <rPr>
        <sz val="9"/>
        <rFont val="Times New Roman"/>
        <family val="1"/>
      </rPr>
      <t>ⅠⅠ</t>
    </r>
  </si>
  <si>
    <t>Practicum of Java EE Software Development ⅠⅠ</t>
  </si>
  <si>
    <t>大数据技术实践</t>
  </si>
  <si>
    <t>Theoretical Practice of Big Data Technology</t>
  </si>
  <si>
    <t>嵌入式系统设计工程实践</t>
  </si>
  <si>
    <t>Practical Training of Embedded System Design</t>
  </si>
  <si>
    <t>国际交流与创新实务</t>
  </si>
  <si>
    <t>International Communication and Innovation Practice</t>
  </si>
  <si>
    <t>云计算实践</t>
  </si>
  <si>
    <t>Practical Training of Cloud Computing</t>
  </si>
  <si>
    <r>
      <rPr>
        <sz val="10"/>
        <rFont val="宋体"/>
        <family val="0"/>
      </rPr>
      <t>毕业总学分</t>
    </r>
  </si>
  <si>
    <t>通修通识课程</t>
  </si>
  <si>
    <t>学期</t>
  </si>
  <si>
    <t>学科基础课程</t>
  </si>
  <si>
    <t>学分</t>
  </si>
  <si>
    <t>选修</t>
  </si>
  <si>
    <t>程序设计基础</t>
  </si>
  <si>
    <t>Labour Practice</t>
  </si>
  <si>
    <t>2</t>
  </si>
  <si>
    <t>1</t>
  </si>
  <si>
    <t>2</t>
  </si>
  <si>
    <t>3</t>
  </si>
  <si>
    <t>课程编号</t>
  </si>
  <si>
    <r>
      <rPr>
        <sz val="10"/>
        <rFont val="宋体"/>
        <family val="0"/>
      </rPr>
      <t xml:space="preserve">必
修
</t>
    </r>
    <r>
      <rPr>
        <sz val="10"/>
        <rFont val="Times New Roman"/>
        <family val="1"/>
      </rPr>
      <t xml:space="preserve">27
</t>
    </r>
    <r>
      <rPr>
        <sz val="10"/>
        <rFont val="宋体"/>
        <family val="0"/>
      </rPr>
      <t>学
分</t>
    </r>
  </si>
  <si>
    <r>
      <rPr>
        <sz val="9"/>
        <rFont val="宋体"/>
        <family val="0"/>
      </rPr>
      <t>专业：计算机科学与技术</t>
    </r>
    <r>
      <rPr>
        <sz val="9"/>
        <rFont val="Times New Roman"/>
        <family val="1"/>
      </rPr>
      <t xml:space="preserve">               </t>
    </r>
    <r>
      <rPr>
        <sz val="9"/>
        <rFont val="宋体"/>
        <family val="0"/>
      </rPr>
      <t>专业代码：</t>
    </r>
    <r>
      <rPr>
        <sz val="9"/>
        <rFont val="Times New Roman"/>
        <family val="1"/>
      </rPr>
      <t>080901</t>
    </r>
  </si>
  <si>
    <r>
      <rPr>
        <sz val="10"/>
        <rFont val="宋体"/>
        <family val="0"/>
      </rPr>
      <t>备注</t>
    </r>
  </si>
  <si>
    <r>
      <rPr>
        <sz val="10"/>
        <rFont val="宋体"/>
        <family val="0"/>
      </rPr>
      <t>通修课程</t>
    </r>
  </si>
  <si>
    <r>
      <rPr>
        <sz val="10"/>
        <rFont val="宋体"/>
        <family val="0"/>
      </rPr>
      <t xml:space="preserve">必
修
</t>
    </r>
    <r>
      <rPr>
        <sz val="10"/>
        <rFont val="Times New Roman"/>
        <family val="1"/>
      </rPr>
      <t xml:space="preserve">58
</t>
    </r>
    <r>
      <rPr>
        <sz val="10"/>
        <rFont val="宋体"/>
        <family val="0"/>
      </rPr>
      <t>学
分</t>
    </r>
  </si>
  <si>
    <r>
      <rPr>
        <sz val="9"/>
        <rFont val="宋体"/>
        <family val="0"/>
      </rPr>
      <t>职业生涯规划</t>
    </r>
  </si>
  <si>
    <r>
      <rPr>
        <sz val="9"/>
        <rFont val="宋体"/>
        <family val="0"/>
      </rPr>
      <t>就业指导</t>
    </r>
  </si>
  <si>
    <r>
      <rPr>
        <sz val="9"/>
        <rFont val="宋体"/>
        <family val="0"/>
      </rPr>
      <t>创新创业基础</t>
    </r>
  </si>
  <si>
    <r>
      <rPr>
        <sz val="9"/>
        <rFont val="宋体"/>
        <family val="0"/>
      </rPr>
      <t>教师院</t>
    </r>
  </si>
  <si>
    <r>
      <rPr>
        <sz val="9"/>
        <rFont val="宋体"/>
        <family val="0"/>
      </rPr>
      <t>大物院</t>
    </r>
  </si>
  <si>
    <r>
      <t>College Physics  Experiment</t>
    </r>
    <r>
      <rPr>
        <sz val="10"/>
        <rFont val="宋体"/>
        <family val="0"/>
      </rPr>
      <t>Ⅱ</t>
    </r>
  </si>
  <si>
    <r>
      <rPr>
        <sz val="10"/>
        <rFont val="宋体"/>
        <family val="0"/>
      </rPr>
      <t>通识课程</t>
    </r>
  </si>
  <si>
    <r>
      <rPr>
        <sz val="9"/>
        <rFont val="宋体"/>
        <family val="0"/>
      </rPr>
      <t>核心</t>
    </r>
  </si>
  <si>
    <r>
      <rPr>
        <sz val="9"/>
        <rFont val="宋体"/>
        <family val="0"/>
      </rPr>
      <t>部分课程可选择在线修读</t>
    </r>
  </si>
  <si>
    <r>
      <rPr>
        <sz val="9"/>
        <rFont val="宋体"/>
        <family val="0"/>
      </rPr>
      <t>拓展</t>
    </r>
  </si>
  <si>
    <r>
      <rPr>
        <sz val="9"/>
        <rFont val="宋体"/>
        <family val="0"/>
      </rPr>
      <t>新生研讨课、开放课程、系列讲座等</t>
    </r>
  </si>
  <si>
    <r>
      <rPr>
        <sz val="9"/>
        <rFont val="宋体"/>
        <family val="0"/>
      </rPr>
      <t>通识核心类学分可代替通识拓展类学分</t>
    </r>
  </si>
  <si>
    <t>电子技术基础Ⅰ</t>
  </si>
  <si>
    <r>
      <t>计算机组成与系统结构</t>
    </r>
    <r>
      <rPr>
        <sz val="9"/>
        <rFont val="宋体"/>
        <family val="0"/>
      </rPr>
      <t>Ⅰ</t>
    </r>
  </si>
  <si>
    <t>计算机网络Ⅰ</t>
  </si>
  <si>
    <t>操作系统Ⅰ</t>
  </si>
  <si>
    <r>
      <rPr>
        <sz val="10"/>
        <rFont val="宋体"/>
        <family val="0"/>
      </rPr>
      <t>专业主干课程</t>
    </r>
  </si>
  <si>
    <r>
      <rPr>
        <sz val="10"/>
        <rFont val="宋体"/>
        <family val="0"/>
      </rPr>
      <t xml:space="preserve">必
修
</t>
    </r>
    <r>
      <rPr>
        <sz val="10"/>
        <rFont val="Times New Roman"/>
        <family val="1"/>
      </rPr>
      <t xml:space="preserve">24
</t>
    </r>
    <r>
      <rPr>
        <sz val="10"/>
        <rFont val="宋体"/>
        <family val="0"/>
      </rPr>
      <t>学
分</t>
    </r>
  </si>
  <si>
    <t>面向对象程序设计Ⅱ</t>
  </si>
  <si>
    <t>软件工程Ⅰ</t>
  </si>
  <si>
    <r>
      <rPr>
        <sz val="9"/>
        <rFont val="宋体"/>
        <family val="0"/>
      </rPr>
      <t>数字图像处理Ⅰ</t>
    </r>
  </si>
  <si>
    <r>
      <rPr>
        <sz val="9"/>
        <rFont val="宋体"/>
        <family val="0"/>
      </rPr>
      <t>全英文</t>
    </r>
  </si>
  <si>
    <r>
      <rPr>
        <sz val="10"/>
        <rFont val="宋体"/>
        <family val="0"/>
      </rPr>
      <t>专业选修课程</t>
    </r>
  </si>
  <si>
    <r>
      <rPr>
        <sz val="10"/>
        <rFont val="宋体"/>
        <family val="0"/>
      </rPr>
      <t>选
修
至
少</t>
    </r>
    <r>
      <rPr>
        <sz val="10"/>
        <rFont val="Times New Roman"/>
        <family val="1"/>
      </rPr>
      <t xml:space="preserve">15.5
</t>
    </r>
    <r>
      <rPr>
        <sz val="10"/>
        <rFont val="宋体"/>
        <family val="0"/>
      </rPr>
      <t>学
分</t>
    </r>
  </si>
  <si>
    <r>
      <rPr>
        <sz val="9"/>
        <rFont val="宋体"/>
        <family val="0"/>
      </rPr>
      <t>人工智能</t>
    </r>
  </si>
  <si>
    <r>
      <rPr>
        <sz val="9"/>
        <rFont val="宋体"/>
        <family val="0"/>
      </rPr>
      <t>计算机应用</t>
    </r>
  </si>
  <si>
    <r>
      <rPr>
        <sz val="10"/>
        <rFont val="宋体"/>
        <family val="0"/>
      </rPr>
      <t>专业选修课程</t>
    </r>
  </si>
  <si>
    <r>
      <rPr>
        <sz val="10"/>
        <rFont val="宋体"/>
        <family val="0"/>
      </rPr>
      <t xml:space="preserve">选
修
至
少
</t>
    </r>
    <r>
      <rPr>
        <sz val="10"/>
        <rFont val="Times New Roman"/>
        <family val="1"/>
      </rPr>
      <t xml:space="preserve">15.5
</t>
    </r>
    <r>
      <rPr>
        <sz val="10"/>
        <rFont val="宋体"/>
        <family val="0"/>
      </rPr>
      <t>学
分</t>
    </r>
  </si>
  <si>
    <r>
      <rPr>
        <sz val="10"/>
        <rFont val="宋体"/>
        <family val="0"/>
      </rPr>
      <t>综合实践教学环节</t>
    </r>
  </si>
  <si>
    <r>
      <rPr>
        <sz val="10"/>
        <rFont val="宋体"/>
        <family val="0"/>
      </rPr>
      <t>综合实践教学环节</t>
    </r>
  </si>
  <si>
    <r>
      <rPr>
        <sz val="9"/>
        <rFont val="宋体"/>
        <family val="0"/>
      </rPr>
      <t>数统院</t>
    </r>
  </si>
  <si>
    <r>
      <rPr>
        <sz val="10"/>
        <rFont val="宋体"/>
        <family val="0"/>
      </rPr>
      <t xml:space="preserve">选
修
至
少
</t>
    </r>
    <r>
      <rPr>
        <sz val="10"/>
        <rFont val="Times New Roman"/>
        <family val="1"/>
      </rPr>
      <t xml:space="preserve">4
</t>
    </r>
    <r>
      <rPr>
        <sz val="10"/>
        <rFont val="宋体"/>
        <family val="0"/>
      </rPr>
      <t>学
分</t>
    </r>
  </si>
  <si>
    <r>
      <rPr>
        <b/>
        <sz val="16"/>
        <rFont val="宋体"/>
        <family val="0"/>
      </rPr>
      <t>南京信息工程大学</t>
    </r>
    <r>
      <rPr>
        <b/>
        <sz val="16"/>
        <rFont val="Times New Roman"/>
        <family val="1"/>
      </rPr>
      <t>2021</t>
    </r>
    <r>
      <rPr>
        <b/>
        <sz val="16"/>
        <rFont val="宋体"/>
        <family val="0"/>
      </rPr>
      <t>版本科教学计划运行表（工学类）</t>
    </r>
  </si>
  <si>
    <t>2W</t>
  </si>
  <si>
    <t>1-7</t>
  </si>
  <si>
    <r>
      <rPr>
        <sz val="9"/>
        <rFont val="宋体"/>
        <family val="0"/>
      </rPr>
      <t>线上</t>
    </r>
    <r>
      <rPr>
        <sz val="9"/>
        <rFont val="Times New Roman"/>
        <family val="1"/>
      </rPr>
      <t>8</t>
    </r>
    <r>
      <rPr>
        <sz val="9"/>
        <rFont val="宋体"/>
        <family val="0"/>
      </rPr>
      <t>学时</t>
    </r>
  </si>
  <si>
    <r>
      <rPr>
        <sz val="9"/>
        <color indexed="8"/>
        <rFont val="宋体"/>
        <family val="0"/>
      </rPr>
      <t>经典阅读与写作、人文与社会、艺术与鉴赏、自然与科技、创新与创业、劳动与生活等模块中选修不少于</t>
    </r>
    <r>
      <rPr>
        <sz val="9"/>
        <color indexed="8"/>
        <rFont val="Times New Roman"/>
        <family val="1"/>
      </rPr>
      <t>3</t>
    </r>
    <r>
      <rPr>
        <sz val="9"/>
        <color indexed="8"/>
        <rFont val="宋体"/>
        <family val="0"/>
      </rPr>
      <t>个模块，其中“四史”及“安全教育”课程必须各选修不低于</t>
    </r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0"/>
      </rPr>
      <t>学分，</t>
    </r>
    <r>
      <rPr>
        <sz val="9"/>
        <color indexed="8"/>
        <rFont val="宋体"/>
        <family val="0"/>
      </rPr>
      <t>非艺术类学生必须选修不低于</t>
    </r>
    <r>
      <rPr>
        <sz val="9"/>
        <color indexed="8"/>
        <rFont val="Times New Roman"/>
        <family val="1"/>
      </rPr>
      <t>2</t>
    </r>
    <r>
      <rPr>
        <sz val="9"/>
        <color indexed="8"/>
        <rFont val="宋体"/>
        <family val="0"/>
      </rPr>
      <t>个学分的艺术与鉴赏模块课程。</t>
    </r>
  </si>
  <si>
    <r>
      <rPr>
        <sz val="9"/>
        <rFont val="宋体"/>
        <family val="0"/>
      </rPr>
      <t xml:space="preserve">选
修
</t>
    </r>
    <r>
      <rPr>
        <sz val="9"/>
        <rFont val="Times New Roman"/>
        <family val="1"/>
      </rPr>
      <t xml:space="preserve">10
</t>
    </r>
    <r>
      <rPr>
        <sz val="9"/>
        <rFont val="宋体"/>
        <family val="0"/>
      </rPr>
      <t>学
分</t>
    </r>
  </si>
  <si>
    <r>
      <rPr>
        <sz val="10"/>
        <rFont val="宋体"/>
        <family val="0"/>
      </rPr>
      <t xml:space="preserve">必
修
</t>
    </r>
    <r>
      <rPr>
        <sz val="10"/>
        <rFont val="Times New Roman"/>
        <family val="1"/>
      </rPr>
      <t xml:space="preserve">31.5
</t>
    </r>
    <r>
      <rPr>
        <sz val="10"/>
        <rFont val="宋体"/>
        <family val="0"/>
      </rPr>
      <t>学
分</t>
    </r>
  </si>
  <si>
    <r>
      <rPr>
        <sz val="10"/>
        <rFont val="宋体"/>
        <family val="0"/>
      </rPr>
      <t>必
修</t>
    </r>
    <r>
      <rPr>
        <sz val="10"/>
        <rFont val="Times New Roman"/>
        <family val="1"/>
      </rPr>
      <t xml:space="preserve">31.5
</t>
    </r>
    <r>
      <rPr>
        <sz val="10"/>
        <rFont val="宋体"/>
        <family val="0"/>
      </rPr>
      <t>学
分</t>
    </r>
  </si>
  <si>
    <t>39W</t>
  </si>
  <si>
    <t>4W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</si>
</sst>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b/>
      <sz val="16"/>
      <name val="Times New Roman"/>
      <family val="1"/>
    </font>
    <font>
      <sz val="9"/>
      <color indexed="8"/>
      <name val="Times New Roman"/>
      <family val="1"/>
    </font>
    <font>
      <sz val="9"/>
      <name val="宋体"/>
      <family val="0"/>
    </font>
    <font>
      <b/>
      <sz val="10"/>
      <name val="Times New Roman"/>
      <family val="1"/>
    </font>
    <font>
      <sz val="9"/>
      <color indexed="10"/>
      <name val="Times New Roman"/>
      <family val="1"/>
    </font>
    <font>
      <sz val="9"/>
      <color indexed="8"/>
      <name val="宋体"/>
      <family val="0"/>
    </font>
    <font>
      <b/>
      <sz val="12"/>
      <name val="Times New Roman"/>
      <family val="1"/>
    </font>
    <font>
      <b/>
      <sz val="16"/>
      <name val="宋体"/>
      <family val="0"/>
    </font>
    <font>
      <sz val="12"/>
      <color indexed="8"/>
      <name val="微软雅黑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24" borderId="0" applyNumberFormat="0" applyBorder="0" applyAlignment="0" applyProtection="0"/>
    <xf numFmtId="0" fontId="49" fillId="22" borderId="8" applyNumberFormat="0" applyAlignment="0" applyProtection="0"/>
    <xf numFmtId="0" fontId="50" fillId="25" borderId="5" applyNumberFormat="0" applyAlignment="0" applyProtection="0"/>
    <xf numFmtId="0" fontId="51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1" fillId="32" borderId="9" applyNumberFormat="0" applyFont="0" applyAlignment="0" applyProtection="0"/>
  </cellStyleXfs>
  <cellXfs count="48">
    <xf numFmtId="0" fontId="0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11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37" borderId="0" xfId="0" applyFont="1" applyFill="1" applyAlignment="1">
      <alignment horizontal="center" vertical="center" wrapText="1"/>
    </xf>
    <xf numFmtId="0" fontId="2" fillId="37" borderId="10" xfId="0" applyFont="1" applyFill="1" applyBorder="1" applyAlignment="1">
      <alignment horizontal="left" vertical="center" wrapText="1"/>
    </xf>
    <xf numFmtId="0" fontId="9" fillId="37" borderId="10" xfId="0" applyFont="1" applyFill="1" applyBorder="1" applyAlignment="1">
      <alignment horizontal="center" vertical="center"/>
    </xf>
    <xf numFmtId="49" fontId="2" fillId="37" borderId="10" xfId="0" applyNumberFormat="1" applyFont="1" applyFill="1" applyBorder="1" applyAlignment="1">
      <alignment horizontal="center" vertical="center"/>
    </xf>
    <xf numFmtId="49" fontId="2" fillId="37" borderId="10" xfId="0" applyNumberFormat="1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left" vertical="center" wrapText="1"/>
    </xf>
    <xf numFmtId="0" fontId="52" fillId="37" borderId="10" xfId="0" applyFont="1" applyFill="1" applyBorder="1" applyAlignment="1">
      <alignment horizontal="center" vertical="center" wrapText="1"/>
    </xf>
    <xf numFmtId="58" fontId="2" fillId="37" borderId="10" xfId="0" applyNumberFormat="1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53" fillId="37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/>
    </xf>
    <xf numFmtId="49" fontId="2" fillId="38" borderId="11" xfId="0" applyNumberFormat="1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6" fillId="38" borderId="11" xfId="0" applyNumberFormat="1" applyFont="1" applyFill="1" applyBorder="1" applyAlignment="1">
      <alignment vertical="center" wrapText="1"/>
    </xf>
    <xf numFmtId="0" fontId="3" fillId="37" borderId="12" xfId="0" applyFont="1" applyFill="1" applyBorder="1" applyAlignment="1">
      <alignment horizontal="center" vertical="center" wrapText="1"/>
    </xf>
    <xf numFmtId="0" fontId="54" fillId="37" borderId="13" xfId="0" applyFont="1" applyFill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textRotation="255" wrapText="1"/>
    </xf>
    <xf numFmtId="0" fontId="2" fillId="37" borderId="10" xfId="0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center" wrapText="1"/>
    </xf>
    <xf numFmtId="0" fontId="54" fillId="37" borderId="10" xfId="0" applyFont="1" applyFill="1" applyBorder="1" applyAlignment="1">
      <alignment horizontal="center" vertical="center" wrapText="1"/>
    </xf>
    <xf numFmtId="0" fontId="54" fillId="37" borderId="10" xfId="0" applyFont="1" applyFill="1" applyBorder="1" applyAlignment="1">
      <alignment horizontal="center" vertical="center" textRotation="255" wrapText="1"/>
    </xf>
    <xf numFmtId="0" fontId="5" fillId="37" borderId="0" xfId="0" applyFont="1" applyFill="1" applyAlignment="1">
      <alignment horizontal="center" vertical="center" wrapText="1"/>
    </xf>
    <xf numFmtId="0" fontId="2" fillId="37" borderId="15" xfId="0" applyFont="1" applyFill="1" applyBorder="1" applyAlignment="1">
      <alignment horizontal="left" vertical="center" wrapText="1"/>
    </xf>
    <xf numFmtId="0" fontId="2" fillId="38" borderId="16" xfId="0" applyFont="1" applyFill="1" applyBorder="1" applyAlignment="1">
      <alignment horizontal="center" vertical="center" wrapText="1"/>
    </xf>
    <xf numFmtId="0" fontId="55" fillId="38" borderId="17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2"/>
  <sheetViews>
    <sheetView tabSelected="1" view="pageBreakPreview" zoomScaleSheetLayoutView="100" zoomScalePageLayoutView="0" workbookViewId="0" topLeftCell="A79">
      <selection activeCell="G100" sqref="G100"/>
    </sheetView>
  </sheetViews>
  <sheetFormatPr defaultColWidth="8.8515625" defaultRowHeight="21.75" customHeight="1"/>
  <cols>
    <col min="1" max="1" width="4.57421875" style="13" customWidth="1"/>
    <col min="2" max="2" width="4.421875" style="13" customWidth="1"/>
    <col min="3" max="3" width="8.00390625" style="13" customWidth="1"/>
    <col min="4" max="4" width="18.8515625" style="13" customWidth="1"/>
    <col min="5" max="5" width="22.28125" style="13" customWidth="1"/>
    <col min="6" max="7" width="4.57421875" style="13" customWidth="1"/>
    <col min="8" max="9" width="3.8515625" style="13" customWidth="1"/>
    <col min="10" max="10" width="4.00390625" style="13" customWidth="1"/>
    <col min="11" max="11" width="7.8515625" style="13" customWidth="1"/>
    <col min="12" max="12" width="5.7109375" style="13" customWidth="1"/>
    <col min="13" max="13" width="10.57421875" style="13" customWidth="1"/>
    <col min="14" max="14" width="24.421875" style="13" customWidth="1"/>
    <col min="15" max="33" width="9.00390625" style="13" bestFit="1" customWidth="1"/>
    <col min="34" max="225" width="8.8515625" style="13" customWidth="1"/>
    <col min="226" max="255" width="9.00390625" style="13" bestFit="1" customWidth="1"/>
    <col min="256" max="16384" width="8.8515625" style="13" customWidth="1"/>
  </cols>
  <sheetData>
    <row r="1" spans="1:13" ht="21.75" customHeight="1">
      <c r="A1" s="44" t="s">
        <v>250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21.75" customHeight="1">
      <c r="A2" s="45" t="s">
        <v>214</v>
      </c>
      <c r="B2" s="45"/>
      <c r="C2" s="45"/>
      <c r="D2" s="45"/>
      <c r="E2" s="45"/>
      <c r="F2" s="14"/>
      <c r="G2" s="14"/>
      <c r="H2" s="14"/>
      <c r="I2" s="14"/>
      <c r="J2" s="14"/>
      <c r="K2" s="14"/>
      <c r="L2" s="14"/>
      <c r="M2" s="14"/>
    </row>
    <row r="3" spans="1:13" ht="36" customHeight="1">
      <c r="A3" s="22" t="s">
        <v>0</v>
      </c>
      <c r="B3" s="22" t="s">
        <v>1</v>
      </c>
      <c r="C3" s="25" t="s">
        <v>212</v>
      </c>
      <c r="D3" s="22" t="s">
        <v>2</v>
      </c>
      <c r="E3" s="22" t="s">
        <v>3</v>
      </c>
      <c r="F3" s="22" t="s">
        <v>4</v>
      </c>
      <c r="G3" s="22" t="s">
        <v>5</v>
      </c>
      <c r="H3" s="22" t="s">
        <v>6</v>
      </c>
      <c r="I3" s="22" t="s">
        <v>7</v>
      </c>
      <c r="J3" s="22" t="s">
        <v>8</v>
      </c>
      <c r="K3" s="22" t="s">
        <v>9</v>
      </c>
      <c r="L3" s="22" t="s">
        <v>10</v>
      </c>
      <c r="M3" s="22" t="s">
        <v>215</v>
      </c>
    </row>
    <row r="4" spans="1:13" ht="22.5" customHeight="1">
      <c r="A4" s="39" t="s">
        <v>216</v>
      </c>
      <c r="B4" s="37" t="s">
        <v>217</v>
      </c>
      <c r="C4" s="25">
        <v>21015001</v>
      </c>
      <c r="D4" s="15" t="s">
        <v>11</v>
      </c>
      <c r="E4" s="15" t="s">
        <v>12</v>
      </c>
      <c r="F4" s="8">
        <v>2</v>
      </c>
      <c r="G4" s="8">
        <v>64</v>
      </c>
      <c r="H4" s="8">
        <v>64</v>
      </c>
      <c r="I4" s="8"/>
      <c r="J4" s="8"/>
      <c r="K4" s="23" t="s">
        <v>13</v>
      </c>
      <c r="L4" s="8" t="s">
        <v>14</v>
      </c>
      <c r="M4" s="8"/>
    </row>
    <row r="5" spans="1:13" ht="21.75" customHeight="1">
      <c r="A5" s="43"/>
      <c r="B5" s="42"/>
      <c r="C5" s="26">
        <v>21130002</v>
      </c>
      <c r="D5" s="15" t="s">
        <v>15</v>
      </c>
      <c r="E5" s="15" t="s">
        <v>16</v>
      </c>
      <c r="F5" s="8">
        <v>1</v>
      </c>
      <c r="G5" s="8">
        <v>36</v>
      </c>
      <c r="H5" s="8">
        <v>36</v>
      </c>
      <c r="I5" s="8"/>
      <c r="J5" s="8"/>
      <c r="K5" s="8" t="s">
        <v>17</v>
      </c>
      <c r="L5" s="8">
        <v>1</v>
      </c>
      <c r="M5" s="8"/>
    </row>
    <row r="6" spans="1:13" ht="24" customHeight="1">
      <c r="A6" s="43"/>
      <c r="B6" s="42"/>
      <c r="C6" s="26">
        <v>21115003</v>
      </c>
      <c r="D6" s="15" t="s">
        <v>18</v>
      </c>
      <c r="E6" s="15" t="s">
        <v>19</v>
      </c>
      <c r="F6" s="8">
        <v>3</v>
      </c>
      <c r="G6" s="8">
        <v>48</v>
      </c>
      <c r="H6" s="8">
        <v>48</v>
      </c>
      <c r="I6" s="8"/>
      <c r="J6" s="16"/>
      <c r="K6" s="8" t="s">
        <v>20</v>
      </c>
      <c r="L6" s="8">
        <v>1</v>
      </c>
      <c r="M6" s="8"/>
    </row>
    <row r="7" spans="1:13" ht="21.75" customHeight="1">
      <c r="A7" s="43"/>
      <c r="B7" s="42"/>
      <c r="C7" s="26">
        <v>21215004</v>
      </c>
      <c r="D7" s="15" t="s">
        <v>21</v>
      </c>
      <c r="E7" s="15" t="s">
        <v>22</v>
      </c>
      <c r="F7" s="8">
        <v>2</v>
      </c>
      <c r="G7" s="8">
        <v>32</v>
      </c>
      <c r="H7" s="8">
        <v>32</v>
      </c>
      <c r="I7" s="8"/>
      <c r="J7" s="16"/>
      <c r="K7" s="8" t="s">
        <v>20</v>
      </c>
      <c r="L7" s="8">
        <v>2</v>
      </c>
      <c r="M7" s="8"/>
    </row>
    <row r="8" spans="1:13" ht="21.75" customHeight="1">
      <c r="A8" s="43"/>
      <c r="B8" s="42"/>
      <c r="C8" s="26">
        <v>21515005</v>
      </c>
      <c r="D8" s="15" t="s">
        <v>23</v>
      </c>
      <c r="E8" s="15" t="s">
        <v>24</v>
      </c>
      <c r="F8" s="8">
        <v>3</v>
      </c>
      <c r="G8" s="8">
        <v>48</v>
      </c>
      <c r="H8" s="8">
        <v>48</v>
      </c>
      <c r="I8" s="8"/>
      <c r="J8" s="16"/>
      <c r="K8" s="8" t="s">
        <v>20</v>
      </c>
      <c r="L8" s="8">
        <v>5</v>
      </c>
      <c r="M8" s="8"/>
    </row>
    <row r="9" spans="1:13" ht="38.25" customHeight="1">
      <c r="A9" s="43"/>
      <c r="B9" s="42"/>
      <c r="C9" s="26">
        <v>21615006</v>
      </c>
      <c r="D9" s="15" t="s">
        <v>25</v>
      </c>
      <c r="E9" s="15" t="s">
        <v>26</v>
      </c>
      <c r="F9" s="8">
        <v>4</v>
      </c>
      <c r="G9" s="8">
        <v>64</v>
      </c>
      <c r="H9" s="8">
        <v>64</v>
      </c>
      <c r="I9" s="8"/>
      <c r="J9" s="16"/>
      <c r="K9" s="8" t="s">
        <v>20</v>
      </c>
      <c r="L9" s="8">
        <v>6</v>
      </c>
      <c r="M9" s="8"/>
    </row>
    <row r="10" spans="1:13" ht="24" customHeight="1">
      <c r="A10" s="43"/>
      <c r="B10" s="42"/>
      <c r="C10" s="26">
        <v>21114007</v>
      </c>
      <c r="D10" s="15" t="s">
        <v>218</v>
      </c>
      <c r="E10" s="15" t="s">
        <v>27</v>
      </c>
      <c r="F10" s="8">
        <v>0.5</v>
      </c>
      <c r="G10" s="8">
        <v>16</v>
      </c>
      <c r="H10" s="8">
        <v>10</v>
      </c>
      <c r="I10" s="8"/>
      <c r="J10" s="8">
        <v>6</v>
      </c>
      <c r="K10" s="8" t="s">
        <v>28</v>
      </c>
      <c r="L10" s="8">
        <v>1</v>
      </c>
      <c r="M10" s="23" t="s">
        <v>29</v>
      </c>
    </row>
    <row r="11" spans="1:13" ht="22.5" customHeight="1">
      <c r="A11" s="43"/>
      <c r="B11" s="42"/>
      <c r="C11" s="26">
        <v>21614008</v>
      </c>
      <c r="D11" s="15" t="s">
        <v>219</v>
      </c>
      <c r="E11" s="15" t="s">
        <v>30</v>
      </c>
      <c r="F11" s="8">
        <v>0.5</v>
      </c>
      <c r="G11" s="8">
        <v>16</v>
      </c>
      <c r="H11" s="8">
        <v>10</v>
      </c>
      <c r="I11" s="8"/>
      <c r="J11" s="8">
        <v>6</v>
      </c>
      <c r="K11" s="8" t="s">
        <v>28</v>
      </c>
      <c r="L11" s="8">
        <v>6</v>
      </c>
      <c r="M11" s="23" t="s">
        <v>29</v>
      </c>
    </row>
    <row r="12" spans="1:13" ht="31.5" customHeight="1">
      <c r="A12" s="43"/>
      <c r="B12" s="42"/>
      <c r="C12" s="26">
        <v>21416009</v>
      </c>
      <c r="D12" s="15" t="s">
        <v>220</v>
      </c>
      <c r="E12" s="15" t="s">
        <v>31</v>
      </c>
      <c r="F12" s="8">
        <v>1</v>
      </c>
      <c r="G12" s="8">
        <v>32</v>
      </c>
      <c r="H12" s="8">
        <v>16</v>
      </c>
      <c r="I12" s="8"/>
      <c r="J12" s="8">
        <v>16</v>
      </c>
      <c r="K12" s="8" t="s">
        <v>32</v>
      </c>
      <c r="L12" s="8">
        <v>4</v>
      </c>
      <c r="M12" s="8"/>
    </row>
    <row r="13" spans="1:13" ht="21.75" customHeight="1">
      <c r="A13" s="43"/>
      <c r="B13" s="42"/>
      <c r="C13" s="26">
        <v>21120010</v>
      </c>
      <c r="D13" s="15" t="s">
        <v>33</v>
      </c>
      <c r="E13" s="15" t="s">
        <v>34</v>
      </c>
      <c r="F13" s="8">
        <v>1</v>
      </c>
      <c r="G13" s="30">
        <v>36</v>
      </c>
      <c r="H13" s="30">
        <v>30</v>
      </c>
      <c r="I13" s="30">
        <v>2</v>
      </c>
      <c r="J13" s="28">
        <v>4</v>
      </c>
      <c r="K13" s="8" t="s">
        <v>35</v>
      </c>
      <c r="L13" s="8">
        <v>1</v>
      </c>
      <c r="M13" s="8"/>
    </row>
    <row r="14" spans="1:13" ht="21.75" customHeight="1">
      <c r="A14" s="43"/>
      <c r="B14" s="42"/>
      <c r="C14" s="26">
        <v>21220011</v>
      </c>
      <c r="D14" s="15" t="s">
        <v>36</v>
      </c>
      <c r="E14" s="15" t="s">
        <v>37</v>
      </c>
      <c r="F14" s="8">
        <v>1</v>
      </c>
      <c r="G14" s="30">
        <v>36</v>
      </c>
      <c r="H14" s="30">
        <v>32</v>
      </c>
      <c r="I14" s="30">
        <v>4</v>
      </c>
      <c r="J14" s="28"/>
      <c r="K14" s="8" t="s">
        <v>35</v>
      </c>
      <c r="L14" s="8">
        <v>2</v>
      </c>
      <c r="M14" s="8"/>
    </row>
    <row r="15" spans="1:13" ht="21.75" customHeight="1">
      <c r="A15" s="43"/>
      <c r="B15" s="42"/>
      <c r="C15" s="26">
        <v>21320012</v>
      </c>
      <c r="D15" s="15" t="s">
        <v>38</v>
      </c>
      <c r="E15" s="15" t="s">
        <v>39</v>
      </c>
      <c r="F15" s="8">
        <v>1</v>
      </c>
      <c r="G15" s="30">
        <v>36</v>
      </c>
      <c r="H15" s="30">
        <v>32</v>
      </c>
      <c r="I15" s="30">
        <v>2</v>
      </c>
      <c r="J15" s="28">
        <v>2</v>
      </c>
      <c r="K15" s="8" t="s">
        <v>35</v>
      </c>
      <c r="L15" s="8">
        <v>3</v>
      </c>
      <c r="M15" s="8"/>
    </row>
    <row r="16" spans="1:13" ht="21.75" customHeight="1">
      <c r="A16" s="43"/>
      <c r="B16" s="42"/>
      <c r="C16" s="26">
        <v>21420013</v>
      </c>
      <c r="D16" s="15" t="s">
        <v>40</v>
      </c>
      <c r="E16" s="15" t="s">
        <v>41</v>
      </c>
      <c r="F16" s="8">
        <v>1</v>
      </c>
      <c r="G16" s="30">
        <v>36</v>
      </c>
      <c r="H16" s="30">
        <v>32</v>
      </c>
      <c r="I16" s="30">
        <v>2</v>
      </c>
      <c r="J16" s="28">
        <v>2</v>
      </c>
      <c r="K16" s="8" t="s">
        <v>35</v>
      </c>
      <c r="L16" s="8">
        <v>4</v>
      </c>
      <c r="M16" s="8"/>
    </row>
    <row r="17" spans="1:13" ht="24" customHeight="1">
      <c r="A17" s="43"/>
      <c r="B17" s="42"/>
      <c r="C17" s="26">
        <v>21225014</v>
      </c>
      <c r="D17" s="15" t="s">
        <v>42</v>
      </c>
      <c r="E17" s="15" t="s">
        <v>43</v>
      </c>
      <c r="F17" s="28">
        <v>2</v>
      </c>
      <c r="G17" s="28">
        <v>32</v>
      </c>
      <c r="H17" s="28">
        <v>16</v>
      </c>
      <c r="I17" s="28">
        <v>8</v>
      </c>
      <c r="J17" s="28">
        <v>8</v>
      </c>
      <c r="K17" s="8" t="s">
        <v>221</v>
      </c>
      <c r="L17" s="17" t="s">
        <v>208</v>
      </c>
      <c r="M17" s="30" t="s">
        <v>253</v>
      </c>
    </row>
    <row r="18" spans="1:13" ht="24" customHeight="1">
      <c r="A18" s="43"/>
      <c r="B18" s="42"/>
      <c r="C18" s="26">
        <v>21203015</v>
      </c>
      <c r="D18" s="15" t="s">
        <v>44</v>
      </c>
      <c r="E18" s="15" t="s">
        <v>45</v>
      </c>
      <c r="F18" s="8">
        <v>1</v>
      </c>
      <c r="G18" s="8">
        <v>16</v>
      </c>
      <c r="H18" s="8">
        <v>16</v>
      </c>
      <c r="I18" s="22"/>
      <c r="J18" s="22"/>
      <c r="K18" s="23" t="s">
        <v>222</v>
      </c>
      <c r="L18" s="22">
        <v>2</v>
      </c>
      <c r="M18" s="17"/>
    </row>
    <row r="19" spans="1:13" ht="21.75" customHeight="1">
      <c r="A19" s="43"/>
      <c r="B19" s="42"/>
      <c r="C19" s="26">
        <v>21118016</v>
      </c>
      <c r="D19" s="15" t="s">
        <v>46</v>
      </c>
      <c r="E19" s="15" t="s">
        <v>47</v>
      </c>
      <c r="F19" s="8">
        <v>3</v>
      </c>
      <c r="G19" s="8">
        <v>48</v>
      </c>
      <c r="H19" s="8">
        <v>48</v>
      </c>
      <c r="I19" s="8"/>
      <c r="J19" s="8"/>
      <c r="K19" s="8" t="s">
        <v>48</v>
      </c>
      <c r="L19" s="8">
        <v>1</v>
      </c>
      <c r="M19" s="8"/>
    </row>
    <row r="20" spans="1:13" ht="21.75" customHeight="1">
      <c r="A20" s="43"/>
      <c r="B20" s="42"/>
      <c r="C20" s="26">
        <v>21218017</v>
      </c>
      <c r="D20" s="15" t="s">
        <v>49</v>
      </c>
      <c r="E20" s="15" t="s">
        <v>50</v>
      </c>
      <c r="F20" s="28">
        <v>2</v>
      </c>
      <c r="G20" s="8">
        <v>48</v>
      </c>
      <c r="H20" s="8">
        <v>48</v>
      </c>
      <c r="I20" s="8"/>
      <c r="J20" s="8"/>
      <c r="K20" s="8" t="s">
        <v>48</v>
      </c>
      <c r="L20" s="8">
        <v>2</v>
      </c>
      <c r="M20" s="8"/>
    </row>
    <row r="21" spans="1:13" ht="21.75" customHeight="1">
      <c r="A21" s="43"/>
      <c r="B21" s="42"/>
      <c r="C21" s="26">
        <v>21318018</v>
      </c>
      <c r="D21" s="15" t="s">
        <v>51</v>
      </c>
      <c r="E21" s="15" t="s">
        <v>52</v>
      </c>
      <c r="F21" s="8">
        <v>2</v>
      </c>
      <c r="G21" s="8">
        <v>32</v>
      </c>
      <c r="H21" s="8">
        <v>32</v>
      </c>
      <c r="I21" s="8"/>
      <c r="J21" s="8"/>
      <c r="K21" s="8" t="s">
        <v>48</v>
      </c>
      <c r="L21" s="8">
        <v>3</v>
      </c>
      <c r="M21" s="8"/>
    </row>
    <row r="22" spans="1:13" ht="21.75" customHeight="1">
      <c r="A22" s="43"/>
      <c r="B22" s="42"/>
      <c r="C22" s="26">
        <v>21418019</v>
      </c>
      <c r="D22" s="15" t="s">
        <v>53</v>
      </c>
      <c r="E22" s="15" t="s">
        <v>54</v>
      </c>
      <c r="F22" s="8">
        <v>1</v>
      </c>
      <c r="G22" s="28">
        <v>32</v>
      </c>
      <c r="H22" s="28">
        <v>32</v>
      </c>
      <c r="I22" s="8"/>
      <c r="J22" s="8"/>
      <c r="K22" s="8" t="s">
        <v>48</v>
      </c>
      <c r="L22" s="8">
        <v>4</v>
      </c>
      <c r="M22" s="30"/>
    </row>
    <row r="23" spans="1:13" ht="21.75" customHeight="1">
      <c r="A23" s="43"/>
      <c r="B23" s="42"/>
      <c r="C23" s="26">
        <v>21112020</v>
      </c>
      <c r="D23" s="15" t="s">
        <v>56</v>
      </c>
      <c r="E23" s="15" t="s">
        <v>57</v>
      </c>
      <c r="F23" s="8">
        <v>6</v>
      </c>
      <c r="G23" s="8">
        <v>96</v>
      </c>
      <c r="H23" s="8">
        <v>96</v>
      </c>
      <c r="I23" s="8"/>
      <c r="J23" s="8"/>
      <c r="K23" s="8" t="s">
        <v>58</v>
      </c>
      <c r="L23" s="8">
        <v>1</v>
      </c>
      <c r="M23" s="8"/>
    </row>
    <row r="24" spans="1:13" ht="21.75" customHeight="1">
      <c r="A24" s="43"/>
      <c r="B24" s="42"/>
      <c r="C24" s="26">
        <v>21212021</v>
      </c>
      <c r="D24" s="15" t="s">
        <v>59</v>
      </c>
      <c r="E24" s="15" t="s">
        <v>60</v>
      </c>
      <c r="F24" s="8">
        <v>6</v>
      </c>
      <c r="G24" s="8">
        <v>96</v>
      </c>
      <c r="H24" s="8">
        <v>96</v>
      </c>
      <c r="I24" s="8"/>
      <c r="J24" s="8"/>
      <c r="K24" s="8" t="s">
        <v>58</v>
      </c>
      <c r="L24" s="8">
        <v>2</v>
      </c>
      <c r="M24" s="8"/>
    </row>
    <row r="25" spans="1:13" ht="21.75" customHeight="1">
      <c r="A25" s="43"/>
      <c r="B25" s="42"/>
      <c r="C25" s="26">
        <v>21112022</v>
      </c>
      <c r="D25" s="15" t="s">
        <v>61</v>
      </c>
      <c r="E25" s="15" t="s">
        <v>62</v>
      </c>
      <c r="F25" s="8">
        <v>3</v>
      </c>
      <c r="G25" s="8">
        <v>48</v>
      </c>
      <c r="H25" s="8">
        <v>48</v>
      </c>
      <c r="I25" s="8"/>
      <c r="J25" s="8"/>
      <c r="K25" s="8" t="s">
        <v>58</v>
      </c>
      <c r="L25" s="18" t="s">
        <v>209</v>
      </c>
      <c r="M25" s="18"/>
    </row>
    <row r="26" spans="1:13" ht="21.75" customHeight="1">
      <c r="A26" s="43"/>
      <c r="B26" s="42"/>
      <c r="C26" s="26">
        <v>21212023</v>
      </c>
      <c r="D26" s="15" t="s">
        <v>63</v>
      </c>
      <c r="E26" s="15" t="s">
        <v>64</v>
      </c>
      <c r="F26" s="8">
        <v>3</v>
      </c>
      <c r="G26" s="8">
        <v>48</v>
      </c>
      <c r="H26" s="8">
        <v>48</v>
      </c>
      <c r="I26" s="8"/>
      <c r="J26" s="8"/>
      <c r="K26" s="8" t="s">
        <v>58</v>
      </c>
      <c r="L26" s="18" t="s">
        <v>210</v>
      </c>
      <c r="M26" s="18"/>
    </row>
    <row r="27" spans="1:13" ht="21.75" customHeight="1">
      <c r="A27" s="43"/>
      <c r="B27" s="42"/>
      <c r="C27" s="26">
        <v>21213024</v>
      </c>
      <c r="D27" s="15" t="s">
        <v>65</v>
      </c>
      <c r="E27" s="15" t="s">
        <v>66</v>
      </c>
      <c r="F27" s="8">
        <v>3</v>
      </c>
      <c r="G27" s="8">
        <v>48</v>
      </c>
      <c r="H27" s="8">
        <v>48</v>
      </c>
      <c r="I27" s="8"/>
      <c r="J27" s="8"/>
      <c r="K27" s="8" t="s">
        <v>67</v>
      </c>
      <c r="L27" s="8">
        <v>2</v>
      </c>
      <c r="M27" s="8"/>
    </row>
    <row r="28" spans="1:13" ht="21.75" customHeight="1">
      <c r="A28" s="43"/>
      <c r="B28" s="42"/>
      <c r="C28" s="26">
        <v>21313025</v>
      </c>
      <c r="D28" s="15" t="s">
        <v>68</v>
      </c>
      <c r="E28" s="15" t="s">
        <v>69</v>
      </c>
      <c r="F28" s="8">
        <v>3</v>
      </c>
      <c r="G28" s="8">
        <v>48</v>
      </c>
      <c r="H28" s="8">
        <v>48</v>
      </c>
      <c r="I28" s="8"/>
      <c r="J28" s="8"/>
      <c r="K28" s="8" t="s">
        <v>67</v>
      </c>
      <c r="L28" s="8">
        <v>3</v>
      </c>
      <c r="M28" s="8"/>
    </row>
    <row r="29" spans="1:13" s="10" customFormat="1" ht="18.75" customHeight="1">
      <c r="A29" s="43"/>
      <c r="B29" s="42"/>
      <c r="C29" s="26">
        <v>21313026</v>
      </c>
      <c r="D29" s="15" t="s">
        <v>70</v>
      </c>
      <c r="E29" s="15" t="s">
        <v>223</v>
      </c>
      <c r="F29" s="23">
        <v>1</v>
      </c>
      <c r="G29" s="23">
        <v>30</v>
      </c>
      <c r="H29" s="23"/>
      <c r="I29" s="23">
        <v>30</v>
      </c>
      <c r="J29" s="23"/>
      <c r="K29" s="23" t="s">
        <v>67</v>
      </c>
      <c r="L29" s="17" t="s">
        <v>211</v>
      </c>
      <c r="M29" s="8"/>
    </row>
    <row r="30" spans="1:13" s="10" customFormat="1" ht="18.75" customHeight="1">
      <c r="A30" s="43"/>
      <c r="B30" s="42"/>
      <c r="C30" s="26">
        <v>21111027</v>
      </c>
      <c r="D30" s="15" t="s">
        <v>71</v>
      </c>
      <c r="E30" s="15" t="s">
        <v>72</v>
      </c>
      <c r="F30" s="22">
        <v>0.5</v>
      </c>
      <c r="G30" s="22">
        <v>8</v>
      </c>
      <c r="H30" s="22">
        <v>8</v>
      </c>
      <c r="I30" s="22"/>
      <c r="J30" s="22"/>
      <c r="K30" s="23" t="s">
        <v>155</v>
      </c>
      <c r="L30" s="22">
        <v>1</v>
      </c>
      <c r="M30" s="22"/>
    </row>
    <row r="31" spans="1:13" s="10" customFormat="1" ht="18.75" customHeight="1">
      <c r="A31" s="43"/>
      <c r="B31" s="42"/>
      <c r="C31" s="26">
        <v>21111028</v>
      </c>
      <c r="D31" s="15" t="s">
        <v>74</v>
      </c>
      <c r="E31" s="15" t="s">
        <v>75</v>
      </c>
      <c r="F31" s="22">
        <v>0.5</v>
      </c>
      <c r="G31" s="22">
        <f>SUM(H31:J31)</f>
        <v>8</v>
      </c>
      <c r="H31" s="22">
        <v>8</v>
      </c>
      <c r="I31" s="22"/>
      <c r="J31" s="22"/>
      <c r="K31" s="23" t="s">
        <v>155</v>
      </c>
      <c r="L31" s="22">
        <v>1</v>
      </c>
      <c r="M31" s="22"/>
    </row>
    <row r="32" spans="1:13" ht="24" customHeight="1">
      <c r="A32" s="37" t="s">
        <v>76</v>
      </c>
      <c r="B32" s="37"/>
      <c r="C32" s="37"/>
      <c r="D32" s="37"/>
      <c r="E32" s="37"/>
      <c r="F32" s="22">
        <f>SUM(F4:F31)</f>
        <v>58</v>
      </c>
      <c r="G32" s="31">
        <f>SUM(G4:G31)</f>
        <v>1138</v>
      </c>
      <c r="H32" s="31">
        <f>SUM(H4:H31)</f>
        <v>1046</v>
      </c>
      <c r="I32" s="31">
        <f>SUM(I4:I31)</f>
        <v>48</v>
      </c>
      <c r="J32" s="31">
        <f>SUM(J4:J31)</f>
        <v>44</v>
      </c>
      <c r="K32" s="22"/>
      <c r="L32" s="22"/>
      <c r="M32" s="22"/>
    </row>
    <row r="33" spans="1:13" ht="96" customHeight="1">
      <c r="A33" s="39" t="s">
        <v>224</v>
      </c>
      <c r="B33" s="46" t="s">
        <v>255</v>
      </c>
      <c r="C33" s="22">
        <v>12000029</v>
      </c>
      <c r="D33" s="23" t="s">
        <v>225</v>
      </c>
      <c r="E33" s="32" t="s">
        <v>254</v>
      </c>
      <c r="F33" s="28">
        <v>8</v>
      </c>
      <c r="G33" s="8"/>
      <c r="H33" s="19"/>
      <c r="I33" s="19"/>
      <c r="J33" s="19"/>
      <c r="K33" s="19"/>
      <c r="L33" s="8" t="s">
        <v>14</v>
      </c>
      <c r="M33" s="23" t="s">
        <v>226</v>
      </c>
    </row>
    <row r="34" spans="1:13" ht="38.25" customHeight="1">
      <c r="A34" s="43"/>
      <c r="B34" s="47"/>
      <c r="C34" s="24">
        <v>12000030</v>
      </c>
      <c r="D34" s="23" t="s">
        <v>227</v>
      </c>
      <c r="E34" s="15" t="s">
        <v>228</v>
      </c>
      <c r="F34" s="28">
        <v>2</v>
      </c>
      <c r="G34" s="8"/>
      <c r="H34" s="19"/>
      <c r="I34" s="19"/>
      <c r="J34" s="19"/>
      <c r="K34" s="19"/>
      <c r="L34" s="8" t="s">
        <v>14</v>
      </c>
      <c r="M34" s="23" t="s">
        <v>229</v>
      </c>
    </row>
    <row r="35" spans="1:13" ht="22.5" customHeight="1">
      <c r="A35" s="37" t="s">
        <v>76</v>
      </c>
      <c r="B35" s="37"/>
      <c r="C35" s="37"/>
      <c r="D35" s="37"/>
      <c r="E35" s="37"/>
      <c r="F35" s="30">
        <v>10</v>
      </c>
      <c r="G35" s="22"/>
      <c r="H35" s="22"/>
      <c r="I35" s="22"/>
      <c r="J35" s="22"/>
      <c r="K35" s="22"/>
      <c r="L35" s="22"/>
      <c r="M35" s="22"/>
    </row>
    <row r="36" spans="1:13" ht="22.5" customHeight="1">
      <c r="A36" s="39" t="s">
        <v>77</v>
      </c>
      <c r="B36" s="37" t="s">
        <v>213</v>
      </c>
      <c r="C36" s="22">
        <v>31111031</v>
      </c>
      <c r="D36" s="15" t="s">
        <v>206</v>
      </c>
      <c r="E36" s="15" t="s">
        <v>78</v>
      </c>
      <c r="F36" s="22">
        <v>4</v>
      </c>
      <c r="G36" s="22">
        <f>SUM(H36:J36)</f>
        <v>64</v>
      </c>
      <c r="H36" s="22">
        <v>48</v>
      </c>
      <c r="I36" s="22">
        <v>16</v>
      </c>
      <c r="J36" s="22"/>
      <c r="K36" s="23" t="s">
        <v>155</v>
      </c>
      <c r="L36" s="22">
        <v>1</v>
      </c>
      <c r="M36" s="23" t="s">
        <v>55</v>
      </c>
    </row>
    <row r="37" spans="1:13" ht="24" customHeight="1">
      <c r="A37" s="43"/>
      <c r="B37" s="42"/>
      <c r="C37" s="24">
        <v>31211032</v>
      </c>
      <c r="D37" s="15" t="s">
        <v>79</v>
      </c>
      <c r="E37" s="15" t="s">
        <v>80</v>
      </c>
      <c r="F37" s="22">
        <v>3</v>
      </c>
      <c r="G37" s="22">
        <f aca="true" t="shared" si="0" ref="G37:G42">SUM(H37:J37)</f>
        <v>48</v>
      </c>
      <c r="H37" s="22">
        <v>48</v>
      </c>
      <c r="I37" s="22"/>
      <c r="J37" s="22"/>
      <c r="K37" s="23" t="s">
        <v>155</v>
      </c>
      <c r="L37" s="22">
        <v>2</v>
      </c>
      <c r="M37" s="23"/>
    </row>
    <row r="38" spans="1:13" ht="27" customHeight="1">
      <c r="A38" s="39"/>
      <c r="B38" s="37"/>
      <c r="C38" s="22">
        <v>31311033</v>
      </c>
      <c r="D38" s="15" t="s">
        <v>81</v>
      </c>
      <c r="E38" s="15" t="s">
        <v>82</v>
      </c>
      <c r="F38" s="22">
        <v>4</v>
      </c>
      <c r="G38" s="22">
        <f t="shared" si="0"/>
        <v>64</v>
      </c>
      <c r="H38" s="22">
        <v>48</v>
      </c>
      <c r="I38" s="22">
        <v>16</v>
      </c>
      <c r="J38" s="22"/>
      <c r="K38" s="23" t="s">
        <v>155</v>
      </c>
      <c r="L38" s="22">
        <v>3</v>
      </c>
      <c r="M38" s="23"/>
    </row>
    <row r="39" spans="1:13" ht="27" customHeight="1">
      <c r="A39" s="39"/>
      <c r="B39" s="37"/>
      <c r="C39" s="22">
        <v>31311034</v>
      </c>
      <c r="D39" s="15" t="s">
        <v>230</v>
      </c>
      <c r="E39" s="15" t="s">
        <v>83</v>
      </c>
      <c r="F39" s="22">
        <v>5</v>
      </c>
      <c r="G39" s="22">
        <f t="shared" si="0"/>
        <v>80</v>
      </c>
      <c r="H39" s="22">
        <v>64</v>
      </c>
      <c r="I39" s="22">
        <v>16</v>
      </c>
      <c r="J39" s="22"/>
      <c r="K39" s="23" t="s">
        <v>155</v>
      </c>
      <c r="L39" s="22">
        <v>3</v>
      </c>
      <c r="M39" s="23"/>
    </row>
    <row r="40" spans="1:13" ht="25.5" customHeight="1">
      <c r="A40" s="39"/>
      <c r="B40" s="37"/>
      <c r="C40" s="22">
        <v>31411035</v>
      </c>
      <c r="D40" s="15" t="s">
        <v>231</v>
      </c>
      <c r="E40" s="15" t="s">
        <v>84</v>
      </c>
      <c r="F40" s="22">
        <v>4</v>
      </c>
      <c r="G40" s="22">
        <f t="shared" si="0"/>
        <v>64</v>
      </c>
      <c r="H40" s="22">
        <v>48</v>
      </c>
      <c r="I40" s="22">
        <v>16</v>
      </c>
      <c r="J40" s="22"/>
      <c r="K40" s="23" t="s">
        <v>155</v>
      </c>
      <c r="L40" s="22">
        <v>4</v>
      </c>
      <c r="M40" s="23" t="s">
        <v>55</v>
      </c>
    </row>
    <row r="41" spans="1:13" ht="34.5" customHeight="1">
      <c r="A41" s="39"/>
      <c r="B41" s="37"/>
      <c r="C41" s="22">
        <v>31411036</v>
      </c>
      <c r="D41" s="15" t="s">
        <v>232</v>
      </c>
      <c r="E41" s="15" t="s">
        <v>85</v>
      </c>
      <c r="F41" s="22">
        <v>3</v>
      </c>
      <c r="G41" s="22">
        <f t="shared" si="0"/>
        <v>48</v>
      </c>
      <c r="H41" s="22">
        <v>36</v>
      </c>
      <c r="I41" s="22">
        <v>12</v>
      </c>
      <c r="J41" s="22"/>
      <c r="K41" s="23" t="s">
        <v>155</v>
      </c>
      <c r="L41" s="22">
        <v>4</v>
      </c>
      <c r="M41" s="22"/>
    </row>
    <row r="42" spans="1:13" ht="24" customHeight="1">
      <c r="A42" s="39"/>
      <c r="B42" s="37"/>
      <c r="C42" s="22">
        <v>31511037</v>
      </c>
      <c r="D42" s="15" t="s">
        <v>233</v>
      </c>
      <c r="E42" s="15" t="s">
        <v>86</v>
      </c>
      <c r="F42" s="22">
        <v>4</v>
      </c>
      <c r="G42" s="22">
        <f t="shared" si="0"/>
        <v>64</v>
      </c>
      <c r="H42" s="22">
        <v>48</v>
      </c>
      <c r="I42" s="22">
        <v>16</v>
      </c>
      <c r="J42" s="22"/>
      <c r="K42" s="23" t="s">
        <v>155</v>
      </c>
      <c r="L42" s="22">
        <v>5</v>
      </c>
      <c r="M42" s="22"/>
    </row>
    <row r="43" spans="1:13" ht="22.5" customHeight="1">
      <c r="A43" s="37" t="s">
        <v>76</v>
      </c>
      <c r="B43" s="37"/>
      <c r="C43" s="37"/>
      <c r="D43" s="37"/>
      <c r="E43" s="37"/>
      <c r="F43" s="22">
        <f>SUM(F36:F42)</f>
        <v>27</v>
      </c>
      <c r="G43" s="22">
        <f>SUM(G36:G42)</f>
        <v>432</v>
      </c>
      <c r="H43" s="22">
        <f>SUM(H36:H42)</f>
        <v>340</v>
      </c>
      <c r="I43" s="22">
        <f>SUM(I36:I42)</f>
        <v>92</v>
      </c>
      <c r="J43" s="22"/>
      <c r="K43" s="23"/>
      <c r="L43" s="22"/>
      <c r="M43" s="22"/>
    </row>
    <row r="44" spans="1:13" ht="21.75" customHeight="1">
      <c r="A44" s="39" t="s">
        <v>234</v>
      </c>
      <c r="B44" s="37" t="s">
        <v>235</v>
      </c>
      <c r="C44" s="22">
        <v>41311038</v>
      </c>
      <c r="D44" s="15" t="s">
        <v>236</v>
      </c>
      <c r="E44" s="15" t="s">
        <v>88</v>
      </c>
      <c r="F44" s="22">
        <v>3</v>
      </c>
      <c r="G44" s="22">
        <v>48</v>
      </c>
      <c r="H44" s="22">
        <v>32</v>
      </c>
      <c r="I44" s="22">
        <v>16</v>
      </c>
      <c r="J44" s="22"/>
      <c r="K44" s="23" t="s">
        <v>155</v>
      </c>
      <c r="L44" s="22">
        <v>3</v>
      </c>
      <c r="M44" s="22"/>
    </row>
    <row r="45" spans="1:13" ht="21.75" customHeight="1">
      <c r="A45" s="39"/>
      <c r="B45" s="37"/>
      <c r="C45" s="22">
        <v>41311039</v>
      </c>
      <c r="D45" s="15" t="s">
        <v>237</v>
      </c>
      <c r="E45" s="15" t="s">
        <v>89</v>
      </c>
      <c r="F45" s="22">
        <v>3</v>
      </c>
      <c r="G45" s="22">
        <v>48</v>
      </c>
      <c r="H45" s="22">
        <v>32</v>
      </c>
      <c r="I45" s="22">
        <v>16</v>
      </c>
      <c r="J45" s="22"/>
      <c r="K45" s="23" t="s">
        <v>155</v>
      </c>
      <c r="L45" s="22">
        <v>3</v>
      </c>
      <c r="M45" s="22"/>
    </row>
    <row r="46" spans="1:13" ht="21.75" customHeight="1">
      <c r="A46" s="39"/>
      <c r="B46" s="37"/>
      <c r="C46" s="22">
        <v>41411040</v>
      </c>
      <c r="D46" s="15" t="s">
        <v>90</v>
      </c>
      <c r="E46" s="15" t="s">
        <v>91</v>
      </c>
      <c r="F46" s="22">
        <v>3</v>
      </c>
      <c r="G46" s="22">
        <f>SUM(H46:J46)</f>
        <v>48</v>
      </c>
      <c r="H46" s="22">
        <v>32</v>
      </c>
      <c r="I46" s="22">
        <v>16</v>
      </c>
      <c r="J46" s="22"/>
      <c r="K46" s="23" t="s">
        <v>155</v>
      </c>
      <c r="L46" s="22">
        <v>4</v>
      </c>
      <c r="M46" s="22"/>
    </row>
    <row r="47" spans="1:13" ht="21.75" customHeight="1">
      <c r="A47" s="39"/>
      <c r="B47" s="37"/>
      <c r="C47" s="22">
        <v>41411041</v>
      </c>
      <c r="D47" s="15" t="s">
        <v>92</v>
      </c>
      <c r="E47" s="15" t="s">
        <v>93</v>
      </c>
      <c r="F47" s="22">
        <v>4</v>
      </c>
      <c r="G47" s="22">
        <v>64</v>
      </c>
      <c r="H47" s="22">
        <v>48</v>
      </c>
      <c r="I47" s="22">
        <v>16</v>
      </c>
      <c r="J47" s="22"/>
      <c r="K47" s="23" t="s">
        <v>155</v>
      </c>
      <c r="L47" s="22">
        <v>4</v>
      </c>
      <c r="M47" s="22"/>
    </row>
    <row r="48" spans="1:13" ht="21.75" customHeight="1">
      <c r="A48" s="39"/>
      <c r="B48" s="37"/>
      <c r="C48" s="22">
        <v>41511042</v>
      </c>
      <c r="D48" s="15" t="s">
        <v>238</v>
      </c>
      <c r="E48" s="15" t="s">
        <v>94</v>
      </c>
      <c r="F48" s="22">
        <v>3</v>
      </c>
      <c r="G48" s="22">
        <v>48</v>
      </c>
      <c r="H48" s="22">
        <v>34</v>
      </c>
      <c r="I48" s="22">
        <v>14</v>
      </c>
      <c r="J48" s="22"/>
      <c r="K48" s="23" t="s">
        <v>155</v>
      </c>
      <c r="L48" s="22">
        <v>5</v>
      </c>
      <c r="M48" s="23" t="s">
        <v>239</v>
      </c>
    </row>
    <row r="49" spans="1:13" ht="29.25" customHeight="1">
      <c r="A49" s="39"/>
      <c r="B49" s="37"/>
      <c r="C49" s="22">
        <v>41511043</v>
      </c>
      <c r="D49" s="15" t="s">
        <v>95</v>
      </c>
      <c r="E49" s="15" t="s">
        <v>96</v>
      </c>
      <c r="F49" s="22">
        <v>3</v>
      </c>
      <c r="G49" s="22">
        <v>48</v>
      </c>
      <c r="H49" s="22">
        <v>32</v>
      </c>
      <c r="I49" s="22">
        <v>16</v>
      </c>
      <c r="J49" s="22"/>
      <c r="K49" s="23" t="s">
        <v>155</v>
      </c>
      <c r="L49" s="22">
        <v>5</v>
      </c>
      <c r="M49" s="22"/>
    </row>
    <row r="50" spans="1:13" ht="27" customHeight="1">
      <c r="A50" s="39"/>
      <c r="B50" s="37"/>
      <c r="C50" s="22">
        <v>41511044</v>
      </c>
      <c r="D50" s="15" t="s">
        <v>97</v>
      </c>
      <c r="E50" s="15" t="s">
        <v>98</v>
      </c>
      <c r="F50" s="22">
        <v>3</v>
      </c>
      <c r="G50" s="22">
        <v>48</v>
      </c>
      <c r="H50" s="22">
        <v>40</v>
      </c>
      <c r="I50" s="22">
        <v>8</v>
      </c>
      <c r="J50" s="22"/>
      <c r="K50" s="23" t="s">
        <v>155</v>
      </c>
      <c r="L50" s="22">
        <v>5</v>
      </c>
      <c r="M50" s="22"/>
    </row>
    <row r="51" spans="1:13" ht="27" customHeight="1">
      <c r="A51" s="39"/>
      <c r="B51" s="37"/>
      <c r="C51" s="22">
        <v>41611045</v>
      </c>
      <c r="D51" s="15" t="s">
        <v>99</v>
      </c>
      <c r="E51" s="15" t="s">
        <v>100</v>
      </c>
      <c r="F51" s="22">
        <v>2</v>
      </c>
      <c r="G51" s="22">
        <v>32</v>
      </c>
      <c r="H51" s="22">
        <v>20</v>
      </c>
      <c r="I51" s="22">
        <v>12</v>
      </c>
      <c r="J51" s="22"/>
      <c r="K51" s="23" t="s">
        <v>155</v>
      </c>
      <c r="L51" s="22">
        <v>6</v>
      </c>
      <c r="M51" s="22"/>
    </row>
    <row r="52" spans="1:13" ht="24.75" customHeight="1">
      <c r="A52" s="40" t="s">
        <v>101</v>
      </c>
      <c r="B52" s="40"/>
      <c r="C52" s="40"/>
      <c r="D52" s="40"/>
      <c r="E52" s="40"/>
      <c r="F52" s="22">
        <f>SUM(F44:F51)</f>
        <v>24</v>
      </c>
      <c r="G52" s="22">
        <f>SUM(G44:G51)</f>
        <v>384</v>
      </c>
      <c r="H52" s="22">
        <f>SUM(H44:H51)</f>
        <v>270</v>
      </c>
      <c r="I52" s="22">
        <f>SUM(I44:I51)</f>
        <v>114</v>
      </c>
      <c r="J52" s="22"/>
      <c r="K52" s="23"/>
      <c r="L52" s="22"/>
      <c r="M52" s="22"/>
    </row>
    <row r="53" spans="1:13" s="11" customFormat="1" ht="21.75" customHeight="1">
      <c r="A53" s="39" t="s">
        <v>240</v>
      </c>
      <c r="B53" s="37" t="s">
        <v>241</v>
      </c>
      <c r="C53" s="22">
        <v>52411046</v>
      </c>
      <c r="D53" s="15" t="s">
        <v>102</v>
      </c>
      <c r="E53" s="15" t="s">
        <v>103</v>
      </c>
      <c r="F53" s="20">
        <v>2</v>
      </c>
      <c r="G53" s="20">
        <v>32</v>
      </c>
      <c r="H53" s="20">
        <v>32</v>
      </c>
      <c r="I53" s="20"/>
      <c r="J53" s="20"/>
      <c r="K53" s="20" t="s">
        <v>73</v>
      </c>
      <c r="L53" s="20">
        <v>4</v>
      </c>
      <c r="M53" s="23" t="s">
        <v>242</v>
      </c>
    </row>
    <row r="54" spans="1:13" s="11" customFormat="1" ht="21.75" customHeight="1">
      <c r="A54" s="39"/>
      <c r="B54" s="37"/>
      <c r="C54" s="22">
        <v>52511047</v>
      </c>
      <c r="D54" s="15" t="s">
        <v>104</v>
      </c>
      <c r="E54" s="15" t="s">
        <v>105</v>
      </c>
      <c r="F54" s="22">
        <v>2</v>
      </c>
      <c r="G54" s="22">
        <v>32</v>
      </c>
      <c r="H54" s="22">
        <v>24</v>
      </c>
      <c r="I54" s="22">
        <v>8</v>
      </c>
      <c r="J54" s="22"/>
      <c r="K54" s="23" t="s">
        <v>155</v>
      </c>
      <c r="L54" s="22">
        <v>5</v>
      </c>
      <c r="M54" s="23" t="s">
        <v>243</v>
      </c>
    </row>
    <row r="55" spans="1:13" ht="21.75" customHeight="1">
      <c r="A55" s="39"/>
      <c r="B55" s="37"/>
      <c r="C55" s="22">
        <v>52511048</v>
      </c>
      <c r="D55" s="15" t="s">
        <v>106</v>
      </c>
      <c r="E55" s="15" t="s">
        <v>107</v>
      </c>
      <c r="F55" s="22">
        <v>3</v>
      </c>
      <c r="G55" s="22">
        <v>48</v>
      </c>
      <c r="H55" s="22">
        <v>32</v>
      </c>
      <c r="I55" s="22">
        <v>16</v>
      </c>
      <c r="J55" s="22"/>
      <c r="K55" s="23" t="s">
        <v>155</v>
      </c>
      <c r="L55" s="22">
        <v>5</v>
      </c>
      <c r="M55" s="23" t="s">
        <v>243</v>
      </c>
    </row>
    <row r="56" spans="1:13" ht="21.75" customHeight="1">
      <c r="A56" s="39"/>
      <c r="B56" s="37"/>
      <c r="C56" s="22">
        <v>52511049</v>
      </c>
      <c r="D56" s="15" t="s">
        <v>108</v>
      </c>
      <c r="E56" s="15" t="s">
        <v>109</v>
      </c>
      <c r="F56" s="22">
        <v>2</v>
      </c>
      <c r="G56" s="22">
        <v>32</v>
      </c>
      <c r="H56" s="22">
        <v>24</v>
      </c>
      <c r="I56" s="22">
        <v>8</v>
      </c>
      <c r="J56" s="22"/>
      <c r="K56" s="23" t="s">
        <v>155</v>
      </c>
      <c r="L56" s="22">
        <v>5</v>
      </c>
      <c r="M56" s="23" t="s">
        <v>243</v>
      </c>
    </row>
    <row r="57" spans="1:13" s="12" customFormat="1" ht="21.75" customHeight="1">
      <c r="A57" s="39"/>
      <c r="B57" s="37"/>
      <c r="C57" s="22">
        <v>52511050</v>
      </c>
      <c r="D57" s="15" t="s">
        <v>110</v>
      </c>
      <c r="E57" s="15" t="s">
        <v>111</v>
      </c>
      <c r="F57" s="20">
        <v>2</v>
      </c>
      <c r="G57" s="20">
        <v>32</v>
      </c>
      <c r="H57" s="20">
        <v>24</v>
      </c>
      <c r="I57" s="20">
        <v>8</v>
      </c>
      <c r="J57" s="20"/>
      <c r="K57" s="20" t="s">
        <v>73</v>
      </c>
      <c r="L57" s="20">
        <v>5</v>
      </c>
      <c r="M57" s="23" t="s">
        <v>242</v>
      </c>
    </row>
    <row r="58" spans="1:13" ht="21.75" customHeight="1">
      <c r="A58" s="39"/>
      <c r="B58" s="37"/>
      <c r="C58" s="22">
        <v>52611051</v>
      </c>
      <c r="D58" s="15" t="s">
        <v>112</v>
      </c>
      <c r="E58" s="15" t="s">
        <v>113</v>
      </c>
      <c r="F58" s="22">
        <v>2</v>
      </c>
      <c r="G58" s="22">
        <v>32</v>
      </c>
      <c r="H58" s="22">
        <v>20</v>
      </c>
      <c r="I58" s="22">
        <v>12</v>
      </c>
      <c r="J58" s="22"/>
      <c r="K58" s="23" t="s">
        <v>155</v>
      </c>
      <c r="L58" s="22">
        <v>6</v>
      </c>
      <c r="M58" s="23" t="s">
        <v>242</v>
      </c>
    </row>
    <row r="59" spans="1:13" ht="24" customHeight="1">
      <c r="A59" s="39" t="s">
        <v>244</v>
      </c>
      <c r="B59" s="37" t="s">
        <v>245</v>
      </c>
      <c r="C59" s="22">
        <v>52611052</v>
      </c>
      <c r="D59" s="15" t="s">
        <v>114</v>
      </c>
      <c r="E59" s="15" t="s">
        <v>115</v>
      </c>
      <c r="F59" s="22">
        <v>2</v>
      </c>
      <c r="G59" s="22">
        <v>32</v>
      </c>
      <c r="H59" s="22">
        <v>24</v>
      </c>
      <c r="I59" s="22">
        <v>8</v>
      </c>
      <c r="J59" s="22"/>
      <c r="K59" s="23" t="s">
        <v>155</v>
      </c>
      <c r="L59" s="22">
        <v>6</v>
      </c>
      <c r="M59" s="23" t="s">
        <v>243</v>
      </c>
    </row>
    <row r="60" spans="1:13" ht="24" customHeight="1">
      <c r="A60" s="39"/>
      <c r="B60" s="37"/>
      <c r="C60" s="22">
        <v>52611053</v>
      </c>
      <c r="D60" s="15" t="s">
        <v>116</v>
      </c>
      <c r="E60" s="15" t="s">
        <v>117</v>
      </c>
      <c r="F60" s="22">
        <v>2</v>
      </c>
      <c r="G60" s="22">
        <v>32</v>
      </c>
      <c r="H60" s="22">
        <v>20</v>
      </c>
      <c r="I60" s="22">
        <v>12</v>
      </c>
      <c r="J60" s="22"/>
      <c r="K60" s="23" t="s">
        <v>155</v>
      </c>
      <c r="L60" s="22">
        <v>6</v>
      </c>
      <c r="M60" s="23" t="s">
        <v>243</v>
      </c>
    </row>
    <row r="61" spans="1:13" ht="24" customHeight="1">
      <c r="A61" s="39"/>
      <c r="B61" s="37"/>
      <c r="C61" s="22">
        <v>52611054</v>
      </c>
      <c r="D61" s="15" t="s">
        <v>118</v>
      </c>
      <c r="E61" s="15" t="s">
        <v>119</v>
      </c>
      <c r="F61" s="22">
        <v>2.5</v>
      </c>
      <c r="G61" s="22">
        <v>40</v>
      </c>
      <c r="H61" s="22">
        <v>30</v>
      </c>
      <c r="I61" s="22">
        <v>10</v>
      </c>
      <c r="J61" s="22"/>
      <c r="K61" s="23" t="s">
        <v>155</v>
      </c>
      <c r="L61" s="22">
        <v>6</v>
      </c>
      <c r="M61" s="23" t="s">
        <v>243</v>
      </c>
    </row>
    <row r="62" spans="1:13" ht="24" customHeight="1">
      <c r="A62" s="39"/>
      <c r="B62" s="37"/>
      <c r="C62" s="22">
        <v>52611055</v>
      </c>
      <c r="D62" s="15" t="s">
        <v>120</v>
      </c>
      <c r="E62" s="15" t="s">
        <v>121</v>
      </c>
      <c r="F62" s="22">
        <v>2</v>
      </c>
      <c r="G62" s="22">
        <v>32</v>
      </c>
      <c r="H62" s="22">
        <v>24</v>
      </c>
      <c r="I62" s="22">
        <v>8</v>
      </c>
      <c r="J62" s="22"/>
      <c r="K62" s="23" t="s">
        <v>155</v>
      </c>
      <c r="L62" s="22">
        <v>6</v>
      </c>
      <c r="M62" s="23" t="s">
        <v>243</v>
      </c>
    </row>
    <row r="63" spans="1:13" ht="25.5" customHeight="1">
      <c r="A63" s="39"/>
      <c r="B63" s="37"/>
      <c r="C63" s="22">
        <v>52611056</v>
      </c>
      <c r="D63" s="15" t="s">
        <v>122</v>
      </c>
      <c r="E63" s="15" t="s">
        <v>123</v>
      </c>
      <c r="F63" s="22">
        <v>2</v>
      </c>
      <c r="G63" s="22">
        <v>32</v>
      </c>
      <c r="H63" s="22">
        <v>24</v>
      </c>
      <c r="I63" s="22">
        <v>8</v>
      </c>
      <c r="J63" s="22"/>
      <c r="K63" s="23" t="s">
        <v>155</v>
      </c>
      <c r="L63" s="22">
        <v>6</v>
      </c>
      <c r="M63" s="23" t="s">
        <v>243</v>
      </c>
    </row>
    <row r="64" spans="1:13" ht="22.5" customHeight="1">
      <c r="A64" s="39"/>
      <c r="B64" s="37"/>
      <c r="C64" s="22">
        <v>52611057</v>
      </c>
      <c r="D64" s="15" t="s">
        <v>124</v>
      </c>
      <c r="E64" s="15" t="s">
        <v>125</v>
      </c>
      <c r="F64" s="22">
        <v>2</v>
      </c>
      <c r="G64" s="22">
        <v>32</v>
      </c>
      <c r="H64" s="22">
        <v>24</v>
      </c>
      <c r="I64" s="22">
        <v>8</v>
      </c>
      <c r="J64" s="22"/>
      <c r="K64" s="23" t="s">
        <v>155</v>
      </c>
      <c r="L64" s="22">
        <v>6</v>
      </c>
      <c r="M64" s="23" t="s">
        <v>242</v>
      </c>
    </row>
    <row r="65" spans="1:13" ht="22.5" customHeight="1">
      <c r="A65" s="39"/>
      <c r="B65" s="37"/>
      <c r="C65" s="22">
        <v>52611058</v>
      </c>
      <c r="D65" s="15" t="s">
        <v>126</v>
      </c>
      <c r="E65" s="15" t="s">
        <v>127</v>
      </c>
      <c r="F65" s="22">
        <v>2</v>
      </c>
      <c r="G65" s="22">
        <v>32</v>
      </c>
      <c r="H65" s="22">
        <v>22</v>
      </c>
      <c r="I65" s="22">
        <v>10</v>
      </c>
      <c r="J65" s="22"/>
      <c r="K65" s="23" t="s">
        <v>155</v>
      </c>
      <c r="L65" s="22">
        <v>6</v>
      </c>
      <c r="M65" s="23" t="s">
        <v>242</v>
      </c>
    </row>
    <row r="66" spans="1:13" ht="24" customHeight="1">
      <c r="A66" s="39"/>
      <c r="B66" s="37"/>
      <c r="C66" s="22">
        <v>52611059</v>
      </c>
      <c r="D66" s="15" t="s">
        <v>128</v>
      </c>
      <c r="E66" s="15" t="s">
        <v>129</v>
      </c>
      <c r="F66" s="22">
        <v>2</v>
      </c>
      <c r="G66" s="22">
        <v>32</v>
      </c>
      <c r="H66" s="22">
        <v>24</v>
      </c>
      <c r="I66" s="22">
        <v>8</v>
      </c>
      <c r="J66" s="22"/>
      <c r="K66" s="23" t="s">
        <v>155</v>
      </c>
      <c r="L66" s="22">
        <v>6</v>
      </c>
      <c r="M66" s="23" t="s">
        <v>242</v>
      </c>
    </row>
    <row r="67" spans="1:256" ht="24" customHeight="1">
      <c r="A67" s="39"/>
      <c r="B67" s="37"/>
      <c r="C67" s="22">
        <v>52611060</v>
      </c>
      <c r="D67" s="15" t="s">
        <v>130</v>
      </c>
      <c r="E67" s="15" t="s">
        <v>131</v>
      </c>
      <c r="F67" s="22">
        <v>2</v>
      </c>
      <c r="G67" s="22">
        <v>32</v>
      </c>
      <c r="H67" s="22">
        <v>22</v>
      </c>
      <c r="I67" s="22">
        <v>10</v>
      </c>
      <c r="J67" s="22"/>
      <c r="K67" s="23" t="s">
        <v>155</v>
      </c>
      <c r="L67" s="22">
        <v>6</v>
      </c>
      <c r="M67" s="23" t="s">
        <v>242</v>
      </c>
      <c r="N67" s="13"/>
      <c r="IV67" s="13"/>
    </row>
    <row r="68" spans="1:256" ht="25.5" customHeight="1">
      <c r="A68" s="39"/>
      <c r="B68" s="37"/>
      <c r="C68" s="22">
        <v>52611061</v>
      </c>
      <c r="D68" s="15" t="s">
        <v>132</v>
      </c>
      <c r="E68" s="15" t="s">
        <v>133</v>
      </c>
      <c r="F68" s="22">
        <v>2</v>
      </c>
      <c r="G68" s="22">
        <v>32</v>
      </c>
      <c r="H68" s="22">
        <v>20</v>
      </c>
      <c r="I68" s="22">
        <v>12</v>
      </c>
      <c r="J68" s="22"/>
      <c r="K68" s="23" t="s">
        <v>155</v>
      </c>
      <c r="L68" s="22">
        <v>6</v>
      </c>
      <c r="M68" s="23" t="s">
        <v>242</v>
      </c>
      <c r="N68" s="13"/>
      <c r="IV68" s="13"/>
    </row>
    <row r="69" spans="1:256" ht="25.5" customHeight="1">
      <c r="A69" s="39"/>
      <c r="B69" s="37"/>
      <c r="C69" s="22">
        <v>52711062</v>
      </c>
      <c r="D69" s="15" t="s">
        <v>134</v>
      </c>
      <c r="E69" s="15" t="s">
        <v>135</v>
      </c>
      <c r="F69" s="22">
        <v>2</v>
      </c>
      <c r="G69" s="22">
        <v>32</v>
      </c>
      <c r="H69" s="22">
        <v>20</v>
      </c>
      <c r="I69" s="22">
        <v>12</v>
      </c>
      <c r="J69" s="22"/>
      <c r="K69" s="23" t="s">
        <v>155</v>
      </c>
      <c r="L69" s="22">
        <v>7</v>
      </c>
      <c r="M69" s="23" t="s">
        <v>243</v>
      </c>
      <c r="N69" s="13"/>
      <c r="IV69" s="13"/>
    </row>
    <row r="70" spans="1:13" ht="25.5" customHeight="1">
      <c r="A70" s="39"/>
      <c r="B70" s="37"/>
      <c r="C70" s="22">
        <v>52711063</v>
      </c>
      <c r="D70" s="15" t="s">
        <v>136</v>
      </c>
      <c r="E70" s="15" t="s">
        <v>137</v>
      </c>
      <c r="F70" s="22">
        <v>3</v>
      </c>
      <c r="G70" s="22">
        <v>48</v>
      </c>
      <c r="H70" s="22">
        <v>36</v>
      </c>
      <c r="I70" s="22">
        <v>12</v>
      </c>
      <c r="J70" s="22"/>
      <c r="K70" s="23" t="s">
        <v>155</v>
      </c>
      <c r="L70" s="22">
        <v>7</v>
      </c>
      <c r="M70" s="23" t="s">
        <v>242</v>
      </c>
    </row>
    <row r="71" spans="1:13" s="10" customFormat="1" ht="25.5" customHeight="1">
      <c r="A71" s="39"/>
      <c r="B71" s="37"/>
      <c r="C71" s="22">
        <v>52711064</v>
      </c>
      <c r="D71" s="15" t="s">
        <v>138</v>
      </c>
      <c r="E71" s="15" t="s">
        <v>139</v>
      </c>
      <c r="F71" s="8">
        <v>2</v>
      </c>
      <c r="G71" s="8">
        <v>32</v>
      </c>
      <c r="H71" s="8">
        <v>20</v>
      </c>
      <c r="I71" s="8">
        <v>12</v>
      </c>
      <c r="J71" s="22"/>
      <c r="K71" s="23" t="s">
        <v>155</v>
      </c>
      <c r="L71" s="22">
        <v>7</v>
      </c>
      <c r="M71" s="23" t="s">
        <v>242</v>
      </c>
    </row>
    <row r="72" spans="1:13" s="10" customFormat="1" ht="25.5" customHeight="1">
      <c r="A72" s="39"/>
      <c r="B72" s="37"/>
      <c r="C72" s="22">
        <v>52711065</v>
      </c>
      <c r="D72" s="15" t="s">
        <v>140</v>
      </c>
      <c r="E72" s="15" t="s">
        <v>141</v>
      </c>
      <c r="F72" s="8">
        <v>2</v>
      </c>
      <c r="G72" s="8">
        <v>32</v>
      </c>
      <c r="H72" s="8">
        <v>20</v>
      </c>
      <c r="I72" s="8">
        <v>12</v>
      </c>
      <c r="J72" s="22"/>
      <c r="K72" s="23" t="s">
        <v>155</v>
      </c>
      <c r="L72" s="22">
        <v>7</v>
      </c>
      <c r="M72" s="23" t="s">
        <v>243</v>
      </c>
    </row>
    <row r="73" spans="1:13" ht="25.5" customHeight="1">
      <c r="A73" s="39"/>
      <c r="B73" s="37"/>
      <c r="C73" s="22">
        <v>52711066</v>
      </c>
      <c r="D73" s="15" t="s">
        <v>142</v>
      </c>
      <c r="E73" s="15" t="s">
        <v>143</v>
      </c>
      <c r="F73" s="22">
        <v>2</v>
      </c>
      <c r="G73" s="22">
        <v>32</v>
      </c>
      <c r="H73" s="22">
        <v>24</v>
      </c>
      <c r="I73" s="22">
        <v>8</v>
      </c>
      <c r="J73" s="22"/>
      <c r="K73" s="23" t="s">
        <v>155</v>
      </c>
      <c r="L73" s="22">
        <v>7</v>
      </c>
      <c r="M73" s="23" t="s">
        <v>243</v>
      </c>
    </row>
    <row r="74" spans="1:13" ht="25.5" customHeight="1">
      <c r="A74" s="37" t="s">
        <v>76</v>
      </c>
      <c r="B74" s="37"/>
      <c r="C74" s="37"/>
      <c r="D74" s="37"/>
      <c r="E74" s="37"/>
      <c r="F74" s="22">
        <v>15.5</v>
      </c>
      <c r="G74" s="22">
        <f>248</f>
        <v>248</v>
      </c>
      <c r="H74" s="22"/>
      <c r="I74" s="22"/>
      <c r="J74" s="22"/>
      <c r="K74" s="22"/>
      <c r="L74" s="22"/>
      <c r="M74" s="22"/>
    </row>
    <row r="75" spans="1:13" ht="23.25" customHeight="1">
      <c r="A75" s="39" t="s">
        <v>246</v>
      </c>
      <c r="B75" s="38" t="s">
        <v>256</v>
      </c>
      <c r="C75" s="22">
        <v>71215067</v>
      </c>
      <c r="D75" s="15" t="s">
        <v>144</v>
      </c>
      <c r="E75" s="15" t="s">
        <v>145</v>
      </c>
      <c r="F75" s="8">
        <v>1</v>
      </c>
      <c r="G75" s="8" t="s">
        <v>146</v>
      </c>
      <c r="H75" s="8"/>
      <c r="I75" s="8"/>
      <c r="J75" s="8"/>
      <c r="K75" s="8" t="s">
        <v>20</v>
      </c>
      <c r="L75" s="8">
        <v>2</v>
      </c>
      <c r="M75" s="8"/>
    </row>
    <row r="76" spans="1:13" ht="45.75" customHeight="1">
      <c r="A76" s="39"/>
      <c r="B76" s="38"/>
      <c r="C76" s="22">
        <v>71615068</v>
      </c>
      <c r="D76" s="15" t="s">
        <v>147</v>
      </c>
      <c r="E76" s="15" t="s">
        <v>148</v>
      </c>
      <c r="F76" s="8">
        <v>1</v>
      </c>
      <c r="G76" s="8" t="s">
        <v>146</v>
      </c>
      <c r="H76" s="8"/>
      <c r="I76" s="8"/>
      <c r="J76" s="8"/>
      <c r="K76" s="8" t="s">
        <v>20</v>
      </c>
      <c r="L76" s="8">
        <v>6</v>
      </c>
      <c r="M76" s="8"/>
    </row>
    <row r="77" spans="1:13" ht="24.75" customHeight="1">
      <c r="A77" s="39"/>
      <c r="B77" s="38"/>
      <c r="C77" s="22">
        <v>71130069</v>
      </c>
      <c r="D77" s="15" t="s">
        <v>149</v>
      </c>
      <c r="E77" s="15" t="s">
        <v>150</v>
      </c>
      <c r="F77" s="8">
        <v>1</v>
      </c>
      <c r="G77" s="8" t="s">
        <v>151</v>
      </c>
      <c r="H77" s="8"/>
      <c r="I77" s="8"/>
      <c r="J77" s="8"/>
      <c r="K77" s="8" t="s">
        <v>17</v>
      </c>
      <c r="L77" s="8">
        <v>1</v>
      </c>
      <c r="M77" s="8"/>
    </row>
    <row r="78" spans="1:13" ht="24.75" customHeight="1">
      <c r="A78" s="39"/>
      <c r="B78" s="38"/>
      <c r="C78" s="22">
        <v>71011070</v>
      </c>
      <c r="D78" s="15" t="s">
        <v>152</v>
      </c>
      <c r="E78" s="15" t="s">
        <v>153</v>
      </c>
      <c r="F78" s="8">
        <v>2</v>
      </c>
      <c r="G78" s="8" t="s">
        <v>154</v>
      </c>
      <c r="H78" s="8"/>
      <c r="I78" s="8"/>
      <c r="J78" s="8"/>
      <c r="K78" s="8" t="s">
        <v>155</v>
      </c>
      <c r="L78" s="8" t="s">
        <v>156</v>
      </c>
      <c r="M78" s="8"/>
    </row>
    <row r="79" spans="1:13" ht="24.75" customHeight="1">
      <c r="A79" s="39"/>
      <c r="B79" s="38"/>
      <c r="C79" s="22">
        <v>71811071</v>
      </c>
      <c r="D79" s="15" t="s">
        <v>157</v>
      </c>
      <c r="E79" s="15" t="s">
        <v>158</v>
      </c>
      <c r="F79" s="8">
        <v>4</v>
      </c>
      <c r="G79" s="8" t="s">
        <v>159</v>
      </c>
      <c r="H79" s="8"/>
      <c r="I79" s="8"/>
      <c r="J79" s="8"/>
      <c r="K79" s="8" t="s">
        <v>155</v>
      </c>
      <c r="L79" s="8">
        <v>8</v>
      </c>
      <c r="M79" s="8"/>
    </row>
    <row r="80" spans="1:13" ht="24.75" customHeight="1">
      <c r="A80" s="39"/>
      <c r="B80" s="38"/>
      <c r="C80" s="22">
        <v>71011072</v>
      </c>
      <c r="D80" s="15" t="s">
        <v>160</v>
      </c>
      <c r="E80" s="15" t="s">
        <v>161</v>
      </c>
      <c r="F80" s="28">
        <v>11</v>
      </c>
      <c r="G80" s="8" t="s">
        <v>162</v>
      </c>
      <c r="H80" s="8"/>
      <c r="I80" s="8"/>
      <c r="J80" s="8"/>
      <c r="K80" s="8" t="s">
        <v>155</v>
      </c>
      <c r="L80" s="21" t="s">
        <v>163</v>
      </c>
      <c r="M80" s="21"/>
    </row>
    <row r="81" spans="1:13" s="10" customFormat="1" ht="24.75" customHeight="1">
      <c r="A81" s="39"/>
      <c r="B81" s="38"/>
      <c r="C81" s="22">
        <v>71011073</v>
      </c>
      <c r="D81" s="15" t="s">
        <v>164</v>
      </c>
      <c r="E81" s="15" t="s">
        <v>207</v>
      </c>
      <c r="F81" s="8">
        <v>0.5</v>
      </c>
      <c r="G81" s="28" t="s">
        <v>251</v>
      </c>
      <c r="H81" s="27"/>
      <c r="I81" s="27"/>
      <c r="J81" s="27"/>
      <c r="K81" s="27"/>
      <c r="L81" s="29" t="s">
        <v>252</v>
      </c>
      <c r="M81" s="8"/>
    </row>
    <row r="82" spans="1:13" ht="34.5" customHeight="1">
      <c r="A82" s="39"/>
      <c r="B82" s="38"/>
      <c r="C82" s="22">
        <v>71000074</v>
      </c>
      <c r="D82" s="15" t="s">
        <v>165</v>
      </c>
      <c r="E82" s="15" t="s">
        <v>166</v>
      </c>
      <c r="F82" s="23">
        <v>4</v>
      </c>
      <c r="G82" s="23"/>
      <c r="H82" s="23"/>
      <c r="I82" s="23"/>
      <c r="J82" s="23"/>
      <c r="K82" s="23"/>
      <c r="L82" s="23" t="s">
        <v>14</v>
      </c>
      <c r="M82" s="23"/>
    </row>
    <row r="83" spans="1:13" ht="26.25" customHeight="1">
      <c r="A83" s="39"/>
      <c r="B83" s="38"/>
      <c r="C83" s="22">
        <v>71211075</v>
      </c>
      <c r="D83" s="15" t="s">
        <v>167</v>
      </c>
      <c r="E83" s="15" t="s">
        <v>168</v>
      </c>
      <c r="F83" s="8">
        <v>2</v>
      </c>
      <c r="G83" s="8" t="s">
        <v>151</v>
      </c>
      <c r="H83" s="8"/>
      <c r="I83" s="8"/>
      <c r="J83" s="8"/>
      <c r="K83" s="8" t="s">
        <v>155</v>
      </c>
      <c r="L83" s="8">
        <v>2</v>
      </c>
      <c r="M83" s="8"/>
    </row>
    <row r="84" spans="1:13" ht="26.25" customHeight="1">
      <c r="A84" s="39"/>
      <c r="B84" s="38"/>
      <c r="C84" s="22">
        <v>71311076</v>
      </c>
      <c r="D84" s="15" t="s">
        <v>169</v>
      </c>
      <c r="E84" s="15" t="s">
        <v>170</v>
      </c>
      <c r="F84" s="8">
        <v>1</v>
      </c>
      <c r="G84" s="8" t="s">
        <v>146</v>
      </c>
      <c r="H84" s="8"/>
      <c r="I84" s="8"/>
      <c r="J84" s="8"/>
      <c r="K84" s="8" t="s">
        <v>155</v>
      </c>
      <c r="L84" s="8">
        <v>3</v>
      </c>
      <c r="M84" s="8"/>
    </row>
    <row r="85" spans="1:13" ht="26.25" customHeight="1">
      <c r="A85" s="39"/>
      <c r="B85" s="38"/>
      <c r="C85" s="22">
        <v>71311077</v>
      </c>
      <c r="D85" s="15" t="s">
        <v>171</v>
      </c>
      <c r="E85" s="15" t="s">
        <v>172</v>
      </c>
      <c r="F85" s="8">
        <v>1</v>
      </c>
      <c r="G85" s="8" t="s">
        <v>146</v>
      </c>
      <c r="H85" s="8"/>
      <c r="I85" s="8"/>
      <c r="J85" s="8"/>
      <c r="K85" s="8" t="s">
        <v>155</v>
      </c>
      <c r="L85" s="8">
        <v>3</v>
      </c>
      <c r="M85" s="8"/>
    </row>
    <row r="86" spans="1:13" ht="26.25" customHeight="1">
      <c r="A86" s="39" t="s">
        <v>247</v>
      </c>
      <c r="B86" s="38" t="s">
        <v>257</v>
      </c>
      <c r="C86" s="22">
        <v>71312078</v>
      </c>
      <c r="D86" s="15" t="s">
        <v>173</v>
      </c>
      <c r="E86" s="15" t="s">
        <v>174</v>
      </c>
      <c r="F86" s="8">
        <v>1</v>
      </c>
      <c r="G86" s="8" t="s">
        <v>146</v>
      </c>
      <c r="H86" s="8"/>
      <c r="I86" s="8"/>
      <c r="J86" s="8"/>
      <c r="K86" s="8" t="s">
        <v>248</v>
      </c>
      <c r="L86" s="8">
        <v>3</v>
      </c>
      <c r="M86" s="8"/>
    </row>
    <row r="87" spans="1:13" ht="26.25" customHeight="1">
      <c r="A87" s="39"/>
      <c r="B87" s="38"/>
      <c r="C87" s="22">
        <v>71411079</v>
      </c>
      <c r="D87" s="15" t="s">
        <v>175</v>
      </c>
      <c r="E87" s="15" t="s">
        <v>176</v>
      </c>
      <c r="F87" s="8">
        <v>1</v>
      </c>
      <c r="G87" s="8" t="s">
        <v>146</v>
      </c>
      <c r="H87" s="8"/>
      <c r="I87" s="8"/>
      <c r="J87" s="8"/>
      <c r="K87" s="8" t="s">
        <v>155</v>
      </c>
      <c r="L87" s="8">
        <v>4</v>
      </c>
      <c r="M87" s="8"/>
    </row>
    <row r="88" spans="1:13" ht="26.25" customHeight="1">
      <c r="A88" s="39"/>
      <c r="B88" s="38"/>
      <c r="C88" s="22">
        <v>71411080</v>
      </c>
      <c r="D88" s="15" t="s">
        <v>177</v>
      </c>
      <c r="E88" s="15" t="s">
        <v>178</v>
      </c>
      <c r="F88" s="8">
        <v>1</v>
      </c>
      <c r="G88" s="8" t="s">
        <v>146</v>
      </c>
      <c r="H88" s="8"/>
      <c r="I88" s="8"/>
      <c r="J88" s="8"/>
      <c r="K88" s="8" t="s">
        <v>155</v>
      </c>
      <c r="L88" s="8">
        <v>4</v>
      </c>
      <c r="M88" s="8"/>
    </row>
    <row r="89" spans="1:13" ht="26.25" customHeight="1">
      <c r="A89" s="39"/>
      <c r="B89" s="38"/>
      <c r="C89" s="22">
        <v>71411081</v>
      </c>
      <c r="D89" s="15" t="s">
        <v>179</v>
      </c>
      <c r="E89" s="15" t="s">
        <v>180</v>
      </c>
      <c r="F89" s="8">
        <v>1</v>
      </c>
      <c r="G89" s="8" t="s">
        <v>146</v>
      </c>
      <c r="H89" s="8"/>
      <c r="I89" s="8"/>
      <c r="J89" s="8"/>
      <c r="K89" s="8" t="s">
        <v>155</v>
      </c>
      <c r="L89" s="8">
        <v>4</v>
      </c>
      <c r="M89" s="8"/>
    </row>
    <row r="90" spans="1:13" ht="26.25" customHeight="1">
      <c r="A90" s="39"/>
      <c r="B90" s="38"/>
      <c r="C90" s="22">
        <v>71511082</v>
      </c>
      <c r="D90" s="15" t="s">
        <v>181</v>
      </c>
      <c r="E90" s="15" t="s">
        <v>182</v>
      </c>
      <c r="F90" s="8">
        <v>1</v>
      </c>
      <c r="G90" s="8" t="s">
        <v>146</v>
      </c>
      <c r="H90" s="8"/>
      <c r="I90" s="8"/>
      <c r="J90" s="8"/>
      <c r="K90" s="8" t="s">
        <v>155</v>
      </c>
      <c r="L90" s="8">
        <v>5</v>
      </c>
      <c r="M90" s="8"/>
    </row>
    <row r="91" spans="1:13" ht="26.25" customHeight="1">
      <c r="A91" s="39"/>
      <c r="B91" s="38"/>
      <c r="C91" s="22">
        <v>71511083</v>
      </c>
      <c r="D91" s="15" t="s">
        <v>183</v>
      </c>
      <c r="E91" s="15" t="s">
        <v>184</v>
      </c>
      <c r="F91" s="8">
        <v>1</v>
      </c>
      <c r="G91" s="8" t="s">
        <v>146</v>
      </c>
      <c r="H91" s="8"/>
      <c r="I91" s="8"/>
      <c r="J91" s="8"/>
      <c r="K91" s="8" t="s">
        <v>155</v>
      </c>
      <c r="L91" s="8">
        <v>5</v>
      </c>
      <c r="M91" s="8"/>
    </row>
    <row r="92" spans="1:13" ht="27" customHeight="1">
      <c r="A92" s="39"/>
      <c r="B92" s="38"/>
      <c r="C92" s="22">
        <v>71611084</v>
      </c>
      <c r="D92" s="15" t="s">
        <v>185</v>
      </c>
      <c r="E92" s="15" t="s">
        <v>186</v>
      </c>
      <c r="F92" s="8">
        <v>1</v>
      </c>
      <c r="G92" s="8" t="s">
        <v>146</v>
      </c>
      <c r="H92" s="8"/>
      <c r="I92" s="8"/>
      <c r="J92" s="8"/>
      <c r="K92" s="8" t="s">
        <v>155</v>
      </c>
      <c r="L92" s="8">
        <v>6</v>
      </c>
      <c r="M92" s="8"/>
    </row>
    <row r="93" spans="1:13" ht="25.5" customHeight="1">
      <c r="A93" s="39"/>
      <c r="B93" s="38"/>
      <c r="C93" s="33" t="s">
        <v>187</v>
      </c>
      <c r="D93" s="36"/>
      <c r="E93" s="35"/>
      <c r="F93" s="31">
        <v>31.5</v>
      </c>
      <c r="G93" s="22" t="s">
        <v>258</v>
      </c>
      <c r="H93" s="22"/>
      <c r="I93" s="22"/>
      <c r="J93" s="22"/>
      <c r="K93" s="22"/>
      <c r="L93" s="22"/>
      <c r="M93" s="22"/>
    </row>
    <row r="94" spans="1:13" ht="25.5" customHeight="1">
      <c r="A94" s="39"/>
      <c r="B94" s="37" t="s">
        <v>249</v>
      </c>
      <c r="C94" s="22">
        <v>72511085</v>
      </c>
      <c r="D94" s="15" t="s">
        <v>188</v>
      </c>
      <c r="E94" s="15" t="s">
        <v>189</v>
      </c>
      <c r="F94" s="22">
        <v>1</v>
      </c>
      <c r="G94" s="22" t="s">
        <v>146</v>
      </c>
      <c r="H94" s="22"/>
      <c r="I94" s="22"/>
      <c r="J94" s="22"/>
      <c r="K94" s="8" t="s">
        <v>155</v>
      </c>
      <c r="L94" s="8">
        <v>5</v>
      </c>
      <c r="M94" s="8"/>
    </row>
    <row r="95" spans="1:13" ht="25.5" customHeight="1">
      <c r="A95" s="39"/>
      <c r="B95" s="37"/>
      <c r="C95" s="22">
        <v>72511086</v>
      </c>
      <c r="D95" s="15" t="s">
        <v>190</v>
      </c>
      <c r="E95" s="15" t="s">
        <v>191</v>
      </c>
      <c r="F95" s="22">
        <v>1</v>
      </c>
      <c r="G95" s="22" t="s">
        <v>146</v>
      </c>
      <c r="H95" s="22"/>
      <c r="I95" s="22"/>
      <c r="J95" s="22"/>
      <c r="K95" s="8" t="s">
        <v>155</v>
      </c>
      <c r="L95" s="8">
        <v>5</v>
      </c>
      <c r="M95" s="8"/>
    </row>
    <row r="96" spans="1:13" ht="25.5" customHeight="1">
      <c r="A96" s="39"/>
      <c r="B96" s="37"/>
      <c r="C96" s="22">
        <v>72611087</v>
      </c>
      <c r="D96" s="15" t="s">
        <v>192</v>
      </c>
      <c r="E96" s="15" t="s">
        <v>193</v>
      </c>
      <c r="F96" s="22">
        <v>1</v>
      </c>
      <c r="G96" s="22" t="s">
        <v>146</v>
      </c>
      <c r="H96" s="22"/>
      <c r="I96" s="22"/>
      <c r="J96" s="22"/>
      <c r="K96" s="8" t="s">
        <v>155</v>
      </c>
      <c r="L96" s="8">
        <v>6</v>
      </c>
      <c r="M96" s="8"/>
    </row>
    <row r="97" spans="1:13" ht="25.5" customHeight="1">
      <c r="A97" s="39"/>
      <c r="B97" s="37"/>
      <c r="C97" s="22">
        <v>72611088</v>
      </c>
      <c r="D97" s="15" t="s">
        <v>194</v>
      </c>
      <c r="E97" s="15" t="s">
        <v>195</v>
      </c>
      <c r="F97" s="22">
        <v>1</v>
      </c>
      <c r="G97" s="22" t="s">
        <v>146</v>
      </c>
      <c r="H97" s="22"/>
      <c r="I97" s="22"/>
      <c r="J97" s="22"/>
      <c r="K97" s="8" t="s">
        <v>155</v>
      </c>
      <c r="L97" s="8">
        <v>6</v>
      </c>
      <c r="M97" s="8"/>
    </row>
    <row r="98" spans="1:13" ht="24" customHeight="1">
      <c r="A98" s="39"/>
      <c r="B98" s="37"/>
      <c r="C98" s="22">
        <v>72611089</v>
      </c>
      <c r="D98" s="15" t="s">
        <v>196</v>
      </c>
      <c r="E98" s="15" t="s">
        <v>197</v>
      </c>
      <c r="F98" s="22">
        <v>1</v>
      </c>
      <c r="G98" s="22" t="s">
        <v>146</v>
      </c>
      <c r="H98" s="22"/>
      <c r="I98" s="22"/>
      <c r="J98" s="22"/>
      <c r="K98" s="8" t="s">
        <v>155</v>
      </c>
      <c r="L98" s="8">
        <v>6</v>
      </c>
      <c r="M98" s="8"/>
    </row>
    <row r="99" spans="1:13" ht="24" customHeight="1">
      <c r="A99" s="39"/>
      <c r="B99" s="37"/>
      <c r="C99" s="22">
        <v>72711090</v>
      </c>
      <c r="D99" s="15" t="s">
        <v>198</v>
      </c>
      <c r="E99" s="15" t="s">
        <v>199</v>
      </c>
      <c r="F99" s="22">
        <v>1</v>
      </c>
      <c r="G99" s="22" t="s">
        <v>146</v>
      </c>
      <c r="H99" s="22"/>
      <c r="I99" s="22"/>
      <c r="J99" s="22"/>
      <c r="K99" s="8" t="s">
        <v>155</v>
      </c>
      <c r="L99" s="8">
        <v>7</v>
      </c>
      <c r="M99" s="8"/>
    </row>
    <row r="100" spans="1:13" ht="24.75" customHeight="1">
      <c r="A100" s="39"/>
      <c r="B100" s="37"/>
      <c r="C100" s="33" t="s">
        <v>187</v>
      </c>
      <c r="D100" s="36"/>
      <c r="E100" s="35"/>
      <c r="F100" s="22">
        <v>4</v>
      </c>
      <c r="G100" s="22" t="s">
        <v>259</v>
      </c>
      <c r="H100" s="22"/>
      <c r="I100" s="22"/>
      <c r="J100" s="22"/>
      <c r="K100" s="22"/>
      <c r="L100" s="22"/>
      <c r="M100" s="22"/>
    </row>
    <row r="101" spans="1:13" ht="26.25" customHeight="1">
      <c r="A101" s="37" t="s">
        <v>76</v>
      </c>
      <c r="B101" s="37"/>
      <c r="C101" s="37"/>
      <c r="D101" s="37"/>
      <c r="E101" s="37"/>
      <c r="F101" s="31">
        <v>35.5</v>
      </c>
      <c r="G101" s="22"/>
      <c r="H101" s="22"/>
      <c r="I101" s="22"/>
      <c r="J101" s="22"/>
      <c r="K101" s="22"/>
      <c r="L101" s="22"/>
      <c r="M101" s="22"/>
    </row>
    <row r="102" spans="1:13" ht="25.5" customHeight="1">
      <c r="A102" s="33" t="s">
        <v>200</v>
      </c>
      <c r="B102" s="34"/>
      <c r="C102" s="35"/>
      <c r="D102" s="41">
        <v>170</v>
      </c>
      <c r="E102" s="42"/>
      <c r="F102" s="42"/>
      <c r="G102" s="42"/>
      <c r="H102" s="42"/>
      <c r="I102" s="42"/>
      <c r="J102" s="42"/>
      <c r="K102" s="42"/>
      <c r="L102" s="42"/>
      <c r="M102" s="42"/>
    </row>
  </sheetData>
  <sheetProtection/>
  <mergeCells count="29">
    <mergeCell ref="B36:B42"/>
    <mergeCell ref="A101:E101"/>
    <mergeCell ref="A1:M1"/>
    <mergeCell ref="A2:E2"/>
    <mergeCell ref="A32:E32"/>
    <mergeCell ref="A35:E35"/>
    <mergeCell ref="A43:E43"/>
    <mergeCell ref="B4:B31"/>
    <mergeCell ref="B33:B34"/>
    <mergeCell ref="B44:B51"/>
    <mergeCell ref="A52:E52"/>
    <mergeCell ref="A74:E74"/>
    <mergeCell ref="D102:M102"/>
    <mergeCell ref="A4:A31"/>
    <mergeCell ref="A33:A34"/>
    <mergeCell ref="A36:A42"/>
    <mergeCell ref="A44:A51"/>
    <mergeCell ref="A53:A58"/>
    <mergeCell ref="A59:A73"/>
    <mergeCell ref="A75:A85"/>
    <mergeCell ref="A102:C102"/>
    <mergeCell ref="C100:E100"/>
    <mergeCell ref="C93:E93"/>
    <mergeCell ref="B53:B58"/>
    <mergeCell ref="B59:B73"/>
    <mergeCell ref="B75:B85"/>
    <mergeCell ref="B86:B93"/>
    <mergeCell ref="B94:B100"/>
    <mergeCell ref="A86:A100"/>
  </mergeCells>
  <printOptions horizontalCentered="1"/>
  <pageMargins left="0.2755905511811024" right="0.1968503937007874" top="0.5905511811023623" bottom="0.7086614173228347" header="0.35433070866141736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D5" sqref="D5"/>
    </sheetView>
  </sheetViews>
  <sheetFormatPr defaultColWidth="8.8515625" defaultRowHeight="15"/>
  <cols>
    <col min="1" max="1" width="8.8515625" style="0" customWidth="1"/>
    <col min="2" max="2" width="14.28125" style="0" customWidth="1"/>
    <col min="3" max="6" width="8.8515625" style="0" customWidth="1"/>
    <col min="7" max="7" width="12.57421875" style="0" bestFit="1" customWidth="1"/>
    <col min="8" max="8" width="8.8515625" style="0" customWidth="1"/>
    <col min="9" max="9" width="12.8515625" style="0" bestFit="1" customWidth="1"/>
  </cols>
  <sheetData>
    <row r="1" spans="1:12" ht="13.5">
      <c r="A1">
        <v>67</v>
      </c>
      <c r="B1" t="s">
        <v>201</v>
      </c>
      <c r="D1" s="9" t="s">
        <v>202</v>
      </c>
      <c r="E1">
        <v>1</v>
      </c>
      <c r="F1">
        <v>2</v>
      </c>
      <c r="G1">
        <v>3</v>
      </c>
      <c r="H1">
        <v>4</v>
      </c>
      <c r="I1">
        <v>5</v>
      </c>
      <c r="J1">
        <v>6</v>
      </c>
      <c r="K1">
        <v>7</v>
      </c>
      <c r="L1">
        <v>8</v>
      </c>
    </row>
    <row r="2" spans="1:12" ht="13.5">
      <c r="A2">
        <v>28</v>
      </c>
      <c r="B2" t="s">
        <v>203</v>
      </c>
      <c r="D2" s="9" t="s">
        <v>204</v>
      </c>
      <c r="E2">
        <v>21.5</v>
      </c>
      <c r="F2">
        <v>22</v>
      </c>
      <c r="G2">
        <v>29</v>
      </c>
      <c r="H2">
        <v>28.5</v>
      </c>
      <c r="I2">
        <v>31</v>
      </c>
      <c r="J2">
        <v>12</v>
      </c>
      <c r="K2">
        <v>7</v>
      </c>
      <c r="L2">
        <v>16</v>
      </c>
    </row>
    <row r="3" spans="1:2" ht="13.5">
      <c r="A3">
        <v>22.5</v>
      </c>
      <c r="B3" t="s">
        <v>87</v>
      </c>
    </row>
    <row r="4" spans="1:2" ht="13.5">
      <c r="A4">
        <v>16</v>
      </c>
      <c r="B4" t="s">
        <v>205</v>
      </c>
    </row>
    <row r="5" ht="13.5">
      <c r="A5">
        <v>36.5</v>
      </c>
    </row>
    <row r="6" ht="13.5">
      <c r="A6">
        <f>SUM(A1:A5)</f>
        <v>170</v>
      </c>
    </row>
    <row r="15" spans="7:9" ht="13.5">
      <c r="G15">
        <f>23/170</f>
        <v>0.13529411764705881</v>
      </c>
      <c r="I15">
        <f>384/2896</f>
        <v>0.13259668508287292</v>
      </c>
    </row>
    <row r="16" ht="13.5">
      <c r="G16">
        <f>15.5/170</f>
        <v>0.09117647058823529</v>
      </c>
    </row>
    <row r="17" ht="13.5">
      <c r="I17">
        <f>24/170</f>
        <v>0.1411764705882353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"/>
  <sheetViews>
    <sheetView zoomScaleSheetLayoutView="100" zoomScalePageLayoutView="0" workbookViewId="0" topLeftCell="A1">
      <selection activeCell="M18" sqref="M18"/>
    </sheetView>
  </sheetViews>
  <sheetFormatPr defaultColWidth="8.8515625" defaultRowHeight="15"/>
  <cols>
    <col min="1" max="5" width="8.8515625" style="0" customWidth="1"/>
    <col min="6" max="6" width="12.8515625" style="0" bestFit="1" customWidth="1"/>
    <col min="7" max="8" width="8.8515625" style="0" customWidth="1"/>
    <col min="9" max="9" width="12.8515625" style="0" bestFit="1" customWidth="1"/>
    <col min="10" max="12" width="8.8515625" style="0" customWidth="1"/>
    <col min="13" max="13" width="12.8515625" style="0" bestFit="1" customWidth="1"/>
  </cols>
  <sheetData>
    <row r="1" spans="1:5" ht="13.5">
      <c r="A1" s="1">
        <v>2</v>
      </c>
      <c r="E1" s="2">
        <v>6</v>
      </c>
    </row>
    <row r="2" spans="1:5" ht="13.5">
      <c r="A2" s="1">
        <v>1</v>
      </c>
      <c r="E2" s="2">
        <v>6</v>
      </c>
    </row>
    <row r="3" spans="1:5" ht="13.5">
      <c r="A3" s="3">
        <v>3</v>
      </c>
      <c r="E3" s="4">
        <v>3</v>
      </c>
    </row>
    <row r="4" spans="1:5" ht="13.5">
      <c r="A4" s="3">
        <v>2</v>
      </c>
      <c r="E4" s="4">
        <v>3</v>
      </c>
    </row>
    <row r="5" spans="1:5" ht="13.5">
      <c r="A5" s="3">
        <v>3</v>
      </c>
      <c r="E5" s="1">
        <v>3</v>
      </c>
    </row>
    <row r="6" spans="1:5" ht="13.5">
      <c r="A6" s="3">
        <v>4</v>
      </c>
      <c r="E6" s="1">
        <v>3</v>
      </c>
    </row>
    <row r="7" spans="1:5" ht="13.5">
      <c r="A7" s="5">
        <v>0.5</v>
      </c>
      <c r="E7" s="6">
        <v>1</v>
      </c>
    </row>
    <row r="8" spans="1:5" ht="13.5">
      <c r="A8" s="5">
        <v>0.5</v>
      </c>
      <c r="E8" s="7">
        <v>0.5</v>
      </c>
    </row>
    <row r="9" spans="1:5" ht="13.5">
      <c r="A9" s="5">
        <v>1</v>
      </c>
      <c r="E9" s="7">
        <v>0.5</v>
      </c>
    </row>
    <row r="10" spans="1:5" ht="13.5">
      <c r="A10" s="1"/>
      <c r="E10">
        <v>1</v>
      </c>
    </row>
    <row r="11" spans="1:5" ht="13.5">
      <c r="A11" s="1"/>
      <c r="E11">
        <v>3</v>
      </c>
    </row>
    <row r="12" spans="1:5" ht="13.5">
      <c r="A12" s="1"/>
      <c r="E12">
        <f>SUM(E1:E11)</f>
        <v>30</v>
      </c>
    </row>
    <row r="13" ht="13.5">
      <c r="A13" s="1"/>
    </row>
    <row r="14" spans="1:6" ht="13.5">
      <c r="A14" s="8">
        <v>1</v>
      </c>
      <c r="F14">
        <f>30/170</f>
        <v>0.17647058823529413</v>
      </c>
    </row>
    <row r="15" ht="13.5">
      <c r="A15" s="8">
        <v>1</v>
      </c>
    </row>
    <row r="16" spans="1:9" ht="13.5">
      <c r="A16" s="3">
        <v>3</v>
      </c>
      <c r="I16">
        <f>37.5/170</f>
        <v>0.22058823529411764</v>
      </c>
    </row>
    <row r="17" ht="13.5">
      <c r="A17" s="3">
        <v>3</v>
      </c>
    </row>
    <row r="18" spans="1:13" ht="13.5">
      <c r="A18">
        <v>9</v>
      </c>
      <c r="K18">
        <v>28</v>
      </c>
      <c r="M18">
        <f>52.5/170</f>
        <v>0.3088235294117647</v>
      </c>
    </row>
    <row r="19" spans="1:11" ht="13.5">
      <c r="A19">
        <f>SUM(A1:A18)</f>
        <v>34</v>
      </c>
      <c r="K19">
        <v>24.5</v>
      </c>
    </row>
    <row r="20" ht="13.5">
      <c r="K20">
        <v>13</v>
      </c>
    </row>
    <row r="21" spans="6:13" ht="13.5">
      <c r="F21">
        <f>34/170</f>
        <v>0.2</v>
      </c>
      <c r="K21">
        <f>SUM(K18:K20)</f>
        <v>65.5</v>
      </c>
      <c r="M21">
        <f>65.5/170</f>
        <v>0.38529411764705884</v>
      </c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谢学俭</dc:creator>
  <cp:keywords/>
  <dc:description/>
  <cp:lastModifiedBy>lyl</cp:lastModifiedBy>
  <cp:lastPrinted>2020-06-19T08:21:14Z</cp:lastPrinted>
  <dcterms:created xsi:type="dcterms:W3CDTF">2013-03-20T00:44:23Z</dcterms:created>
  <dcterms:modified xsi:type="dcterms:W3CDTF">2021-12-15T02:09:32Z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